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tabRatio="967" activeTab="2"/>
  </bookViews>
  <sheets>
    <sheet name="Instructions" sheetId="1" r:id="rId1"/>
    <sheet name="Comments" sheetId="2" r:id="rId2"/>
    <sheet name="January" sheetId="7" r:id="rId3"/>
    <sheet name="February" sheetId="8" r:id="rId4"/>
    <sheet name="March" sheetId="16" r:id="rId5"/>
    <sheet name="April" sheetId="3" r:id="rId6"/>
    <sheet name="May" sheetId="15" r:id="rId7"/>
    <sheet name="June" sheetId="11" r:id="rId8"/>
    <sheet name="July" sheetId="12" r:id="rId9"/>
    <sheet name="August" sheetId="13" r:id="rId10"/>
    <sheet name="September" sheetId="6" r:id="rId11"/>
    <sheet name="October" sheetId="17" r:id="rId12"/>
    <sheet name="November" sheetId="18" r:id="rId13"/>
    <sheet name="December" sheetId="19" r:id="rId14"/>
  </sheets>
  <calcPr calcId="145621"/>
</workbook>
</file>

<file path=xl/calcChain.xml><?xml version="1.0" encoding="utf-8"?>
<calcChain xmlns="http://schemas.openxmlformats.org/spreadsheetml/2006/main">
  <c r="N53" i="19" l="1"/>
  <c r="K53" i="19"/>
  <c r="J53" i="19"/>
  <c r="I52" i="19"/>
  <c r="I53" i="19" s="1"/>
  <c r="J63" i="19"/>
  <c r="J61" i="19"/>
  <c r="N49" i="19"/>
  <c r="K49" i="19"/>
  <c r="J49" i="19"/>
  <c r="I48" i="19"/>
  <c r="I47" i="19"/>
  <c r="I46" i="19"/>
  <c r="I45" i="19"/>
  <c r="I44" i="19"/>
  <c r="I43" i="19"/>
  <c r="I42" i="19"/>
  <c r="N39" i="19"/>
  <c r="K39" i="19"/>
  <c r="J39" i="19"/>
  <c r="I38" i="19"/>
  <c r="I37" i="19"/>
  <c r="I36" i="19"/>
  <c r="I35" i="19"/>
  <c r="I34" i="19"/>
  <c r="I33" i="19"/>
  <c r="I32" i="19"/>
  <c r="N29" i="19"/>
  <c r="K29" i="19"/>
  <c r="J29" i="19"/>
  <c r="I28" i="19"/>
  <c r="I27" i="19"/>
  <c r="I26" i="19"/>
  <c r="I25" i="19"/>
  <c r="I24" i="19"/>
  <c r="I23" i="19"/>
  <c r="I22" i="19"/>
  <c r="N19" i="19"/>
  <c r="K19" i="19"/>
  <c r="J19" i="19"/>
  <c r="I18" i="19"/>
  <c r="I17" i="19"/>
  <c r="I16" i="19"/>
  <c r="I15" i="19"/>
  <c r="I14" i="19"/>
  <c r="I13" i="19"/>
  <c r="I12" i="19"/>
  <c r="N9" i="19"/>
  <c r="K9" i="19"/>
  <c r="K56" i="19" s="1"/>
  <c r="J9" i="19"/>
  <c r="J56" i="19" s="1"/>
  <c r="I8" i="19"/>
  <c r="I7" i="19"/>
  <c r="B3" i="19"/>
  <c r="H2" i="19"/>
  <c r="C2" i="19"/>
  <c r="C2" i="18"/>
  <c r="J59" i="18"/>
  <c r="J57" i="18"/>
  <c r="N49" i="18"/>
  <c r="K49" i="18"/>
  <c r="J49" i="18"/>
  <c r="I48" i="18"/>
  <c r="I47" i="18"/>
  <c r="I46" i="18"/>
  <c r="I45" i="18"/>
  <c r="I44" i="18"/>
  <c r="N41" i="18"/>
  <c r="K41" i="18"/>
  <c r="J41" i="18"/>
  <c r="I40" i="18"/>
  <c r="I39" i="18"/>
  <c r="I38" i="18"/>
  <c r="I37" i="18"/>
  <c r="I36" i="18"/>
  <c r="I35" i="18"/>
  <c r="I34" i="18"/>
  <c r="N31" i="18"/>
  <c r="K31" i="18"/>
  <c r="J31" i="18"/>
  <c r="I30" i="18"/>
  <c r="I29" i="18"/>
  <c r="I28" i="18"/>
  <c r="I27" i="18"/>
  <c r="I26" i="18"/>
  <c r="I25" i="18"/>
  <c r="I24" i="18"/>
  <c r="N21" i="18"/>
  <c r="K21" i="18"/>
  <c r="J21" i="18"/>
  <c r="I20" i="18"/>
  <c r="I19" i="18"/>
  <c r="I18" i="18"/>
  <c r="I17" i="18"/>
  <c r="I16" i="18"/>
  <c r="I15" i="18"/>
  <c r="I14" i="18"/>
  <c r="N11" i="18"/>
  <c r="K11" i="18"/>
  <c r="J11" i="18"/>
  <c r="I10" i="18"/>
  <c r="I9" i="18"/>
  <c r="I8" i="18"/>
  <c r="I7" i="18"/>
  <c r="B3" i="18"/>
  <c r="H2" i="18"/>
  <c r="H2" i="17"/>
  <c r="B3" i="17"/>
  <c r="C2" i="17"/>
  <c r="J59" i="17"/>
  <c r="J57" i="17"/>
  <c r="N50" i="17"/>
  <c r="K50" i="17"/>
  <c r="J50" i="17"/>
  <c r="I49" i="17"/>
  <c r="I48" i="17"/>
  <c r="I47" i="17"/>
  <c r="N44" i="17"/>
  <c r="K44" i="17"/>
  <c r="J44" i="17"/>
  <c r="I43" i="17"/>
  <c r="I42" i="17"/>
  <c r="I41" i="17"/>
  <c r="I40" i="17"/>
  <c r="I39" i="17"/>
  <c r="I38" i="17"/>
  <c r="I37" i="17"/>
  <c r="N34" i="17"/>
  <c r="K34" i="17"/>
  <c r="J34" i="17"/>
  <c r="I33" i="17"/>
  <c r="I32" i="17"/>
  <c r="I31" i="17"/>
  <c r="I30" i="17"/>
  <c r="I29" i="17"/>
  <c r="I28" i="17"/>
  <c r="I27" i="17"/>
  <c r="N24" i="17"/>
  <c r="K24" i="17"/>
  <c r="J24" i="17"/>
  <c r="I23" i="17"/>
  <c r="I22" i="17"/>
  <c r="I21" i="17"/>
  <c r="I20" i="17"/>
  <c r="I19" i="17"/>
  <c r="I18" i="17"/>
  <c r="I17" i="17"/>
  <c r="N14" i="17"/>
  <c r="K14" i="17"/>
  <c r="K53" i="17" s="1"/>
  <c r="J14" i="17"/>
  <c r="J53" i="17" s="1"/>
  <c r="I13" i="17"/>
  <c r="I12" i="17"/>
  <c r="I11" i="17"/>
  <c r="I10" i="17"/>
  <c r="I9" i="17"/>
  <c r="I8" i="17"/>
  <c r="I7" i="17"/>
  <c r="H2" i="6"/>
  <c r="B3" i="6"/>
  <c r="C2" i="6"/>
  <c r="I48" i="13"/>
  <c r="H2" i="13"/>
  <c r="B3" i="13"/>
  <c r="C2" i="13"/>
  <c r="B3" i="12"/>
  <c r="H2" i="12"/>
  <c r="C2" i="12"/>
  <c r="H2" i="11"/>
  <c r="B3" i="11"/>
  <c r="C2" i="11"/>
  <c r="H2" i="15"/>
  <c r="B3" i="15"/>
  <c r="C2" i="15"/>
  <c r="N8" i="3"/>
  <c r="I7" i="3"/>
  <c r="K8" i="3"/>
  <c r="C2" i="3"/>
  <c r="B3" i="3"/>
  <c r="H2" i="3"/>
  <c r="N50" i="16"/>
  <c r="K50" i="16"/>
  <c r="J50" i="16"/>
  <c r="B3" i="16"/>
  <c r="I49" i="16"/>
  <c r="I48" i="16"/>
  <c r="I47" i="16"/>
  <c r="I46" i="16"/>
  <c r="I45" i="16"/>
  <c r="I44" i="16"/>
  <c r="J60" i="16"/>
  <c r="J58" i="16"/>
  <c r="N41" i="16"/>
  <c r="K41" i="16"/>
  <c r="J41" i="16"/>
  <c r="I40" i="16"/>
  <c r="I39" i="16"/>
  <c r="I38" i="16"/>
  <c r="I37" i="16"/>
  <c r="I36" i="16"/>
  <c r="I35" i="16"/>
  <c r="I34" i="16"/>
  <c r="N31" i="16"/>
  <c r="K31" i="16"/>
  <c r="J31" i="16"/>
  <c r="I30" i="16"/>
  <c r="I29" i="16"/>
  <c r="I28" i="16"/>
  <c r="I27" i="16"/>
  <c r="I26" i="16"/>
  <c r="I25" i="16"/>
  <c r="I24" i="16"/>
  <c r="N21" i="16"/>
  <c r="K21" i="16"/>
  <c r="J21" i="16"/>
  <c r="I20" i="16"/>
  <c r="I19" i="16"/>
  <c r="I18" i="16"/>
  <c r="I17" i="16"/>
  <c r="I16" i="16"/>
  <c r="I15" i="16"/>
  <c r="I14" i="16"/>
  <c r="N11" i="16"/>
  <c r="K11" i="16"/>
  <c r="K53" i="16" s="1"/>
  <c r="J11" i="16"/>
  <c r="I10" i="16"/>
  <c r="I9" i="16"/>
  <c r="I8" i="16"/>
  <c r="I7" i="16"/>
  <c r="H2" i="16"/>
  <c r="C2" i="16"/>
  <c r="J53" i="16" l="1"/>
  <c r="I44" i="17"/>
  <c r="M44" i="17" s="1"/>
  <c r="I49" i="19"/>
  <c r="I49" i="18"/>
  <c r="I31" i="18"/>
  <c r="I50" i="17"/>
  <c r="I6" i="18" s="1"/>
  <c r="I11" i="18" s="1"/>
  <c r="M11" i="18" s="1"/>
  <c r="I50" i="16"/>
  <c r="I41" i="16"/>
  <c r="M41" i="16" s="1"/>
  <c r="I21" i="16"/>
  <c r="M21" i="16" s="1"/>
  <c r="I19" i="19"/>
  <c r="M19" i="19" s="1"/>
  <c r="I34" i="17"/>
  <c r="M34" i="17" s="1"/>
  <c r="I24" i="17"/>
  <c r="I29" i="19"/>
  <c r="M29" i="19" s="1"/>
  <c r="I39" i="19"/>
  <c r="M39" i="19" s="1"/>
  <c r="M53" i="19"/>
  <c r="M49" i="19"/>
  <c r="K52" i="18"/>
  <c r="J52" i="18"/>
  <c r="I21" i="18"/>
  <c r="M21" i="18" s="1"/>
  <c r="I41" i="18"/>
  <c r="M41" i="18" s="1"/>
  <c r="M31" i="18"/>
  <c r="M24" i="17"/>
  <c r="I31" i="16"/>
  <c r="M31" i="16" s="1"/>
  <c r="N11" i="8"/>
  <c r="J11" i="8"/>
  <c r="K11" i="8"/>
  <c r="I6" i="19" l="1"/>
  <c r="I9" i="19" s="1"/>
  <c r="I56" i="19" s="1"/>
  <c r="M49" i="18"/>
  <c r="M50" i="17"/>
  <c r="M50" i="16"/>
  <c r="I6" i="3"/>
  <c r="I8" i="3" s="1"/>
  <c r="I52" i="18"/>
  <c r="H2" i="8"/>
  <c r="B3" i="8"/>
  <c r="C2" i="8"/>
  <c r="M9" i="19" l="1"/>
  <c r="M8" i="3"/>
  <c r="J8" i="12"/>
  <c r="J56" i="6" l="1"/>
  <c r="N52" i="3" l="1"/>
  <c r="K52" i="3"/>
  <c r="J52" i="3"/>
  <c r="I51" i="3"/>
  <c r="N48" i="3"/>
  <c r="K48" i="3"/>
  <c r="J48" i="3"/>
  <c r="N38" i="3"/>
  <c r="K38" i="3"/>
  <c r="J38" i="3"/>
  <c r="N28" i="3"/>
  <c r="K28" i="3"/>
  <c r="J28" i="3"/>
  <c r="I47" i="3"/>
  <c r="I46" i="3"/>
  <c r="I45" i="3"/>
  <c r="I44" i="3"/>
  <c r="I43" i="3"/>
  <c r="I42" i="3"/>
  <c r="I41" i="3"/>
  <c r="I37" i="3"/>
  <c r="I36" i="3"/>
  <c r="I35" i="3"/>
  <c r="I34" i="3"/>
  <c r="I33" i="3"/>
  <c r="I32" i="3"/>
  <c r="I31" i="3"/>
  <c r="I27" i="3"/>
  <c r="I26" i="3"/>
  <c r="I25" i="3"/>
  <c r="I24" i="3"/>
  <c r="I23" i="3"/>
  <c r="I22" i="3"/>
  <c r="I21" i="3"/>
  <c r="I48" i="3" l="1"/>
  <c r="M48" i="3" s="1"/>
  <c r="I52" i="3"/>
  <c r="I6" i="15" s="1"/>
  <c r="I28" i="3"/>
  <c r="M28" i="3" s="1"/>
  <c r="I38" i="3"/>
  <c r="M38" i="3"/>
  <c r="M52" i="3" l="1"/>
  <c r="J61" i="15"/>
  <c r="J59" i="15"/>
  <c r="N50" i="15"/>
  <c r="K50" i="15"/>
  <c r="J50" i="15"/>
  <c r="I49" i="15"/>
  <c r="I48" i="15"/>
  <c r="I47" i="15"/>
  <c r="I46" i="15"/>
  <c r="N43" i="15"/>
  <c r="K43" i="15"/>
  <c r="J43" i="15"/>
  <c r="I42" i="15"/>
  <c r="I41" i="15"/>
  <c r="I40" i="15"/>
  <c r="I39" i="15"/>
  <c r="I38" i="15"/>
  <c r="I37" i="15"/>
  <c r="I36" i="15"/>
  <c r="N33" i="15"/>
  <c r="K33" i="15"/>
  <c r="J33" i="15"/>
  <c r="I32" i="15"/>
  <c r="I31" i="15"/>
  <c r="I30" i="15"/>
  <c r="I29" i="15"/>
  <c r="I28" i="15"/>
  <c r="I27" i="15"/>
  <c r="I26" i="15"/>
  <c r="N23" i="15"/>
  <c r="K23" i="15"/>
  <c r="J23" i="15"/>
  <c r="I22" i="15"/>
  <c r="I21" i="15"/>
  <c r="I20" i="15"/>
  <c r="I19" i="15"/>
  <c r="I18" i="15"/>
  <c r="I17" i="15"/>
  <c r="I16" i="15"/>
  <c r="N13" i="15"/>
  <c r="K13" i="15"/>
  <c r="J13" i="15"/>
  <c r="I12" i="15"/>
  <c r="I11" i="15"/>
  <c r="I10" i="15"/>
  <c r="I9" i="15"/>
  <c r="I8" i="15"/>
  <c r="I7" i="15"/>
  <c r="J60" i="13"/>
  <c r="J58" i="13"/>
  <c r="N50" i="13"/>
  <c r="K50" i="13"/>
  <c r="J50" i="13"/>
  <c r="I49" i="13"/>
  <c r="I47" i="13"/>
  <c r="I46" i="13"/>
  <c r="I45" i="13"/>
  <c r="N42" i="13"/>
  <c r="K42" i="13"/>
  <c r="J42" i="13"/>
  <c r="I41" i="13"/>
  <c r="I40" i="13"/>
  <c r="I39" i="13"/>
  <c r="I38" i="13"/>
  <c r="I37" i="13"/>
  <c r="I36" i="13"/>
  <c r="I35" i="13"/>
  <c r="N32" i="13"/>
  <c r="K32" i="13"/>
  <c r="J32" i="13"/>
  <c r="I31" i="13"/>
  <c r="I30" i="13"/>
  <c r="I29" i="13"/>
  <c r="I28" i="13"/>
  <c r="I27" i="13"/>
  <c r="I26" i="13"/>
  <c r="I25" i="13"/>
  <c r="N22" i="13"/>
  <c r="K22" i="13"/>
  <c r="J22" i="13"/>
  <c r="I21" i="13"/>
  <c r="I20" i="13"/>
  <c r="I19" i="13"/>
  <c r="I18" i="13"/>
  <c r="I17" i="13"/>
  <c r="I16" i="13"/>
  <c r="I15" i="13"/>
  <c r="N12" i="13"/>
  <c r="K12" i="13"/>
  <c r="J12" i="13"/>
  <c r="I11" i="13"/>
  <c r="I10" i="13"/>
  <c r="I9" i="13"/>
  <c r="I8" i="13"/>
  <c r="I7" i="13"/>
  <c r="J66" i="12"/>
  <c r="J64" i="12"/>
  <c r="N53" i="12"/>
  <c r="K53" i="12"/>
  <c r="J53" i="12"/>
  <c r="I52" i="12"/>
  <c r="I51" i="12"/>
  <c r="N48" i="12"/>
  <c r="K48" i="12"/>
  <c r="J48" i="12"/>
  <c r="I47" i="12"/>
  <c r="I46" i="12"/>
  <c r="I45" i="12"/>
  <c r="I44" i="12"/>
  <c r="I43" i="12"/>
  <c r="I42" i="12"/>
  <c r="I41" i="12"/>
  <c r="N38" i="12"/>
  <c r="K38" i="12"/>
  <c r="J38" i="12"/>
  <c r="I37" i="12"/>
  <c r="I36" i="12"/>
  <c r="I35" i="12"/>
  <c r="I34" i="12"/>
  <c r="I33" i="12"/>
  <c r="I32" i="12"/>
  <c r="I31" i="12"/>
  <c r="N28" i="12"/>
  <c r="K28" i="12"/>
  <c r="J28" i="12"/>
  <c r="I27" i="12"/>
  <c r="I26" i="12"/>
  <c r="I25" i="12"/>
  <c r="I24" i="12"/>
  <c r="I23" i="12"/>
  <c r="I22" i="12"/>
  <c r="I21" i="12"/>
  <c r="N18" i="12"/>
  <c r="K18" i="12"/>
  <c r="J18" i="12"/>
  <c r="I17" i="12"/>
  <c r="I16" i="12"/>
  <c r="I15" i="12"/>
  <c r="I14" i="12"/>
  <c r="I13" i="12"/>
  <c r="I12" i="12"/>
  <c r="I11" i="12"/>
  <c r="N8" i="12"/>
  <c r="K8" i="12"/>
  <c r="I7" i="12"/>
  <c r="J62" i="11"/>
  <c r="J60" i="11"/>
  <c r="N49" i="11"/>
  <c r="K49" i="11"/>
  <c r="J49" i="11"/>
  <c r="I48" i="11"/>
  <c r="I47" i="11"/>
  <c r="I46" i="11"/>
  <c r="I45" i="11"/>
  <c r="I44" i="11"/>
  <c r="I43" i="11"/>
  <c r="N40" i="11"/>
  <c r="K40" i="11"/>
  <c r="J40" i="11"/>
  <c r="I39" i="11"/>
  <c r="I38" i="11"/>
  <c r="I37" i="11"/>
  <c r="I36" i="11"/>
  <c r="I35" i="11"/>
  <c r="I34" i="11"/>
  <c r="I33" i="11"/>
  <c r="N30" i="11"/>
  <c r="K30" i="11"/>
  <c r="J30" i="11"/>
  <c r="I29" i="11"/>
  <c r="I28" i="11"/>
  <c r="I27" i="11"/>
  <c r="I26" i="11"/>
  <c r="I25" i="11"/>
  <c r="I24" i="11"/>
  <c r="I23" i="11"/>
  <c r="N20" i="11"/>
  <c r="K20" i="11"/>
  <c r="J20" i="11"/>
  <c r="I19" i="11"/>
  <c r="I18" i="11"/>
  <c r="I17" i="11"/>
  <c r="I16" i="11"/>
  <c r="I15" i="11"/>
  <c r="I14" i="11"/>
  <c r="I13" i="11"/>
  <c r="N10" i="11"/>
  <c r="K10" i="11"/>
  <c r="J10" i="11"/>
  <c r="I9" i="11"/>
  <c r="I8" i="11"/>
  <c r="I7" i="11"/>
  <c r="J56" i="8"/>
  <c r="J54" i="8"/>
  <c r="N47" i="8"/>
  <c r="K47" i="8"/>
  <c r="J47" i="8"/>
  <c r="I46" i="8"/>
  <c r="I45" i="8"/>
  <c r="I44" i="8"/>
  <c r="N41" i="8"/>
  <c r="K41" i="8"/>
  <c r="J41" i="8"/>
  <c r="I40" i="8"/>
  <c r="I39" i="8"/>
  <c r="I38" i="8"/>
  <c r="I37" i="8"/>
  <c r="I36" i="8"/>
  <c r="I35" i="8"/>
  <c r="I34" i="8"/>
  <c r="N31" i="8"/>
  <c r="K31" i="8"/>
  <c r="J31" i="8"/>
  <c r="I30" i="8"/>
  <c r="I29" i="8"/>
  <c r="I28" i="8"/>
  <c r="I27" i="8"/>
  <c r="I26" i="8"/>
  <c r="I25" i="8"/>
  <c r="I24" i="8"/>
  <c r="N21" i="8"/>
  <c r="K21" i="8"/>
  <c r="J21" i="8"/>
  <c r="J50" i="8" s="1"/>
  <c r="I20" i="8"/>
  <c r="I19" i="8"/>
  <c r="I18" i="8"/>
  <c r="I17" i="8"/>
  <c r="I16" i="8"/>
  <c r="I15" i="8"/>
  <c r="I14" i="8"/>
  <c r="I10" i="8"/>
  <c r="I9" i="8"/>
  <c r="I8" i="8"/>
  <c r="I7" i="8"/>
  <c r="J60" i="7"/>
  <c r="J58" i="7"/>
  <c r="N50" i="7"/>
  <c r="K50" i="7"/>
  <c r="J50" i="7"/>
  <c r="I49" i="7"/>
  <c r="I48" i="7"/>
  <c r="I47" i="7"/>
  <c r="N44" i="7"/>
  <c r="K44" i="7"/>
  <c r="J44" i="7"/>
  <c r="I43" i="7"/>
  <c r="I42" i="7"/>
  <c r="I41" i="7"/>
  <c r="I40" i="7"/>
  <c r="I39" i="7"/>
  <c r="I38" i="7"/>
  <c r="I37" i="7"/>
  <c r="N34" i="7"/>
  <c r="K34" i="7"/>
  <c r="J34" i="7"/>
  <c r="I33" i="7"/>
  <c r="I32" i="7"/>
  <c r="I31" i="7"/>
  <c r="I30" i="7"/>
  <c r="I29" i="7"/>
  <c r="I28" i="7"/>
  <c r="I27" i="7"/>
  <c r="N24" i="7"/>
  <c r="K24" i="7"/>
  <c r="J24" i="7"/>
  <c r="I23" i="7"/>
  <c r="I22" i="7"/>
  <c r="I21" i="7"/>
  <c r="I20" i="7"/>
  <c r="I19" i="7"/>
  <c r="I18" i="7"/>
  <c r="I17" i="7"/>
  <c r="N14" i="7"/>
  <c r="K14" i="7"/>
  <c r="K53" i="7" s="1"/>
  <c r="J14" i="7"/>
  <c r="J53" i="7" s="1"/>
  <c r="I13" i="7"/>
  <c r="I12" i="7"/>
  <c r="I11" i="7"/>
  <c r="I10" i="7"/>
  <c r="I9" i="7"/>
  <c r="I8" i="7"/>
  <c r="I7" i="7"/>
  <c r="J58" i="6"/>
  <c r="N49" i="6"/>
  <c r="K49" i="6"/>
  <c r="J49" i="6"/>
  <c r="I48" i="6"/>
  <c r="I47" i="6"/>
  <c r="I46" i="6"/>
  <c r="I45" i="6"/>
  <c r="I44" i="6"/>
  <c r="I43" i="6"/>
  <c r="I42" i="6"/>
  <c r="N39" i="6"/>
  <c r="K39" i="6"/>
  <c r="J39" i="6"/>
  <c r="I38" i="6"/>
  <c r="I37" i="6"/>
  <c r="I36" i="6"/>
  <c r="I35" i="6"/>
  <c r="I34" i="6"/>
  <c r="I33" i="6"/>
  <c r="I32" i="6"/>
  <c r="N29" i="6"/>
  <c r="K29" i="6"/>
  <c r="J29" i="6"/>
  <c r="I28" i="6"/>
  <c r="I27" i="6"/>
  <c r="I26" i="6"/>
  <c r="I25" i="6"/>
  <c r="I24" i="6"/>
  <c r="I23" i="6"/>
  <c r="I22" i="6"/>
  <c r="N19" i="6"/>
  <c r="K19" i="6"/>
  <c r="J19" i="6"/>
  <c r="I18" i="6"/>
  <c r="I17" i="6"/>
  <c r="I16" i="6"/>
  <c r="I15" i="6"/>
  <c r="I14" i="6"/>
  <c r="I13" i="6"/>
  <c r="I12" i="6"/>
  <c r="N9" i="6"/>
  <c r="K9" i="6"/>
  <c r="J9" i="6"/>
  <c r="J52" i="6" s="1"/>
  <c r="I8" i="6"/>
  <c r="I7" i="6"/>
  <c r="J62" i="3"/>
  <c r="J60" i="3"/>
  <c r="N18" i="3"/>
  <c r="K18" i="3"/>
  <c r="J18" i="3"/>
  <c r="I17" i="3"/>
  <c r="I16" i="3"/>
  <c r="I15" i="3"/>
  <c r="I14" i="3"/>
  <c r="I13" i="3"/>
  <c r="I12" i="3"/>
  <c r="I11" i="3"/>
  <c r="J8" i="3"/>
  <c r="K50" i="8" l="1"/>
  <c r="I32" i="13"/>
  <c r="K53" i="13"/>
  <c r="I42" i="13"/>
  <c r="M42" i="13" s="1"/>
  <c r="I50" i="13"/>
  <c r="I6" i="6" s="1"/>
  <c r="I14" i="7"/>
  <c r="M14" i="7" s="1"/>
  <c r="N15" i="7" s="1"/>
  <c r="K53" i="15"/>
  <c r="I23" i="15"/>
  <c r="M23" i="15" s="1"/>
  <c r="I33" i="15"/>
  <c r="I43" i="15"/>
  <c r="M43" i="15" s="1"/>
  <c r="I50" i="15"/>
  <c r="I13" i="15"/>
  <c r="I21" i="8"/>
  <c r="M21" i="8" s="1"/>
  <c r="I31" i="8"/>
  <c r="M31" i="8" s="1"/>
  <c r="I41" i="8"/>
  <c r="M41" i="8" s="1"/>
  <c r="I47" i="8"/>
  <c r="I6" i="16" s="1"/>
  <c r="K56" i="12"/>
  <c r="I53" i="12"/>
  <c r="I6" i="13" s="1"/>
  <c r="I12" i="13" s="1"/>
  <c r="M12" i="13" s="1"/>
  <c r="I48" i="12"/>
  <c r="M48" i="12" s="1"/>
  <c r="I38" i="12"/>
  <c r="I28" i="12"/>
  <c r="M28" i="12" s="1"/>
  <c r="J56" i="12"/>
  <c r="K52" i="11"/>
  <c r="I49" i="11"/>
  <c r="I6" i="12" s="1"/>
  <c r="I8" i="12" s="1"/>
  <c r="M8" i="12" s="1"/>
  <c r="I40" i="11"/>
  <c r="M40" i="11" s="1"/>
  <c r="I30" i="11"/>
  <c r="M30" i="11" s="1"/>
  <c r="I20" i="11"/>
  <c r="M20" i="11" s="1"/>
  <c r="I44" i="7"/>
  <c r="M44" i="7" s="1"/>
  <c r="I34" i="7"/>
  <c r="M34" i="7" s="1"/>
  <c r="I24" i="7"/>
  <c r="M24" i="7" s="1"/>
  <c r="J53" i="13"/>
  <c r="I22" i="13"/>
  <c r="I18" i="12"/>
  <c r="J52" i="11"/>
  <c r="J53" i="15"/>
  <c r="I50" i="7"/>
  <c r="I29" i="6"/>
  <c r="M29" i="6" s="1"/>
  <c r="I39" i="6"/>
  <c r="M39" i="6" s="1"/>
  <c r="I49" i="6"/>
  <c r="I14" i="17" s="1"/>
  <c r="K52" i="6"/>
  <c r="I19" i="6"/>
  <c r="M19" i="6" s="1"/>
  <c r="K55" i="3"/>
  <c r="J55" i="3"/>
  <c r="I18" i="3"/>
  <c r="I55" i="3" s="1"/>
  <c r="M33" i="15"/>
  <c r="M32" i="13"/>
  <c r="M38" i="12"/>
  <c r="I11" i="16" l="1"/>
  <c r="I53" i="16" s="1"/>
  <c r="M49" i="6"/>
  <c r="M14" i="17"/>
  <c r="I53" i="17"/>
  <c r="M50" i="13"/>
  <c r="I6" i="11"/>
  <c r="I10" i="11" s="1"/>
  <c r="M50" i="15"/>
  <c r="I53" i="15"/>
  <c r="M13" i="15"/>
  <c r="M47" i="8"/>
  <c r="M11" i="16"/>
  <c r="I53" i="13"/>
  <c r="M53" i="12"/>
  <c r="M49" i="11"/>
  <c r="I56" i="12"/>
  <c r="M50" i="7"/>
  <c r="I6" i="8"/>
  <c r="I11" i="8" s="1"/>
  <c r="M11" i="8" s="1"/>
  <c r="I53" i="7"/>
  <c r="I9" i="6"/>
  <c r="M9" i="6" s="1"/>
  <c r="M22" i="13"/>
  <c r="M18" i="12"/>
  <c r="M18" i="3"/>
  <c r="I52" i="6" l="1"/>
  <c r="M10" i="11"/>
  <c r="I52" i="11"/>
  <c r="I50" i="8"/>
  <c r="N25" i="7"/>
  <c r="N35" i="7" s="1"/>
  <c r="N45" i="7" s="1"/>
  <c r="N51" i="7" s="1"/>
  <c r="N54" i="7" s="1"/>
  <c r="N3" i="8" s="1"/>
  <c r="N12" i="8" s="1"/>
  <c r="N22" i="8" s="1"/>
  <c r="N32" i="8" s="1"/>
  <c r="N42" i="8" s="1"/>
  <c r="N48" i="8" s="1"/>
  <c r="N51" i="8" s="1"/>
  <c r="N3" i="16" l="1"/>
  <c r="N12" i="16" l="1"/>
  <c r="N22" i="16" s="1"/>
  <c r="N32" i="16" s="1"/>
  <c r="N42" i="16" s="1"/>
  <c r="N51" i="16" s="1"/>
  <c r="N54" i="16" s="1"/>
  <c r="N3" i="3" s="1"/>
  <c r="N9" i="3" s="1"/>
  <c r="N19" i="3" s="1"/>
  <c r="N29" i="3" s="1"/>
  <c r="N39" i="3" s="1"/>
  <c r="N49" i="3" s="1"/>
  <c r="N53" i="3" s="1"/>
  <c r="N56" i="3" s="1"/>
  <c r="N3" i="15" l="1"/>
  <c r="N14" i="15" s="1"/>
  <c r="N24" i="15" s="1"/>
  <c r="N34" i="15" s="1"/>
  <c r="N44" i="15" s="1"/>
  <c r="N51" i="15" s="1"/>
  <c r="N54" i="15" s="1"/>
  <c r="N3" i="11" l="1"/>
  <c r="N11" i="11" s="1"/>
  <c r="N21" i="11" s="1"/>
  <c r="N31" i="11" s="1"/>
  <c r="N41" i="11" s="1"/>
  <c r="N50" i="11" s="1"/>
  <c r="N53" i="11" s="1"/>
  <c r="N3" i="12" s="1"/>
  <c r="N9" i="12" s="1"/>
  <c r="N19" i="12" s="1"/>
  <c r="N29" i="12" s="1"/>
  <c r="N39" i="12" s="1"/>
  <c r="N49" i="12" s="1"/>
  <c r="N54" i="12" s="1"/>
  <c r="N57" i="12" s="1"/>
  <c r="N3" i="13" s="1"/>
  <c r="N13" i="13" s="1"/>
  <c r="N23" i="13" s="1"/>
  <c r="N33" i="13" s="1"/>
  <c r="N43" i="13" s="1"/>
  <c r="N51" i="13" s="1"/>
  <c r="N54" i="13" s="1"/>
  <c r="N3" i="6" s="1"/>
  <c r="N10" i="6" s="1"/>
  <c r="N20" i="6" s="1"/>
  <c r="N30" i="6" s="1"/>
  <c r="N40" i="6" s="1"/>
  <c r="N50" i="6" s="1"/>
  <c r="N53" i="6" s="1"/>
  <c r="N3" i="17" s="1"/>
  <c r="N15" i="17" s="1"/>
  <c r="N25" i="17" s="1"/>
  <c r="N35" i="17" s="1"/>
  <c r="N45" i="17" s="1"/>
  <c r="N51" i="17" s="1"/>
  <c r="N54" i="17" s="1"/>
  <c r="N3" i="18" s="1"/>
  <c r="N12" i="18" s="1"/>
  <c r="N22" i="18" s="1"/>
  <c r="N32" i="18" s="1"/>
  <c r="N42" i="18" s="1"/>
  <c r="N50" i="18" s="1"/>
  <c r="N53" i="18" s="1"/>
  <c r="N3" i="19" s="1"/>
  <c r="N10" i="19" s="1"/>
  <c r="N20" i="19" s="1"/>
  <c r="N30" i="19" s="1"/>
  <c r="N40" i="19" s="1"/>
  <c r="N50" i="19" s="1"/>
  <c r="N54" i="19" s="1"/>
  <c r="N57" i="19" s="1"/>
</calcChain>
</file>

<file path=xl/sharedStrings.xml><?xml version="1.0" encoding="utf-8"?>
<sst xmlns="http://schemas.openxmlformats.org/spreadsheetml/2006/main" count="1025" uniqueCount="99">
  <si>
    <t xml:space="preserve">Instructions for Completing the Timesheet Template </t>
  </si>
  <si>
    <t>1.  Begin by clicking on the "January" tab.</t>
  </si>
  <si>
    <t xml:space="preserve">2.  Before completing your timesheet, please be sure to include the following information </t>
  </si>
  <si>
    <t xml:space="preserve">      in the appropriate spaces.</t>
  </si>
  <si>
    <t xml:space="preserve">           * Name</t>
  </si>
  <si>
    <t xml:space="preserve">           * Department</t>
  </si>
  <si>
    <t xml:space="preserve">           * Employee Datatel ID</t>
  </si>
  <si>
    <t>3.  For additional months, click on the appropriate tab.</t>
  </si>
  <si>
    <t>Instructions for Entering Data in the Time Sheet Template</t>
  </si>
  <si>
    <r>
      <t xml:space="preserve">In entering </t>
    </r>
    <r>
      <rPr>
        <b/>
        <sz val="10"/>
        <rFont val="Arial"/>
        <family val="2"/>
      </rPr>
      <t>time signatures,</t>
    </r>
    <r>
      <rPr>
        <sz val="11"/>
        <color theme="1"/>
        <rFont val="Calibri"/>
        <family val="2"/>
        <scheme val="minor"/>
      </rPr>
      <t xml:space="preserve"> it is important to use the following format so that Excel can calculate the total amount of time:</t>
    </r>
  </si>
  <si>
    <r>
      <t xml:space="preserve">For times occurring during the </t>
    </r>
    <r>
      <rPr>
        <b/>
        <sz val="10"/>
        <rFont val="Arial"/>
        <family val="2"/>
      </rPr>
      <t>PM</t>
    </r>
    <r>
      <rPr>
        <sz val="11"/>
        <color theme="1"/>
        <rFont val="Calibri"/>
        <family val="2"/>
        <scheme val="minor"/>
      </rPr>
      <t>, enter the time signature, press the space bar once, then enter a "p"</t>
    </r>
  </si>
  <si>
    <t>example:  2:00 p</t>
  </si>
  <si>
    <t xml:space="preserve">Then either tab over to the next cell, or press "Enter."
Excel will format the time signature and convert it into data that can be calculated.
</t>
  </si>
  <si>
    <r>
      <t>Note:</t>
    </r>
    <r>
      <rPr>
        <sz val="11"/>
        <color theme="1"/>
        <rFont val="Calibri"/>
        <family val="2"/>
        <scheme val="minor"/>
      </rPr>
      <t xml:space="preserve">  When over 40 hours are worked in one week, resulting comp time is calculated at "time and one half."  If 40 hours or less are worked in that week, the "Comp Time Earned" total is calculated at straight time - minute for minute.</t>
    </r>
  </si>
  <si>
    <t>Rev.EFC12-05</t>
  </si>
  <si>
    <t>DATE</t>
  </si>
  <si>
    <t>COMMENTS</t>
  </si>
  <si>
    <t>Gaston College Time Sheet</t>
  </si>
  <si>
    <t xml:space="preserve">Employee: </t>
  </si>
  <si>
    <t xml:space="preserve">        Employee ID:</t>
  </si>
  <si>
    <t>Comp Balance</t>
  </si>
  <si>
    <t xml:space="preserve">Dept: </t>
  </si>
  <si>
    <t xml:space="preserve">Forward </t>
  </si>
  <si>
    <t>Day</t>
  </si>
  <si>
    <t>Date</t>
  </si>
  <si>
    <t>In</t>
  </si>
  <si>
    <t>Out</t>
  </si>
  <si>
    <t>Total Hrs</t>
  </si>
  <si>
    <t>Vac</t>
  </si>
  <si>
    <t>Sick</t>
  </si>
  <si>
    <t>Comp</t>
  </si>
  <si>
    <t xml:space="preserve">Comp </t>
  </si>
  <si>
    <t>Worked</t>
  </si>
  <si>
    <t>Used</t>
  </si>
  <si>
    <t>Earned</t>
  </si>
  <si>
    <t>Weekly Balance Forward</t>
  </si>
  <si>
    <t>Sun</t>
  </si>
  <si>
    <t>Notes:</t>
  </si>
  <si>
    <t>Weekly Totals</t>
  </si>
  <si>
    <t>Balance</t>
  </si>
  <si>
    <t>Mon</t>
  </si>
  <si>
    <t>Tue</t>
  </si>
  <si>
    <t>Wed</t>
  </si>
  <si>
    <t>Thur</t>
  </si>
  <si>
    <t>Fri</t>
  </si>
  <si>
    <t>Sat</t>
  </si>
  <si>
    <t>Thu</t>
  </si>
  <si>
    <t>Monthly Totals</t>
  </si>
  <si>
    <t xml:space="preserve">College closed </t>
  </si>
  <si>
    <t>Ending</t>
  </si>
  <si>
    <t>Employee's Signature _________________________________</t>
  </si>
  <si>
    <t>Supervisor's Signature ________________________________</t>
  </si>
  <si>
    <t>College closes at 4</t>
  </si>
  <si>
    <t>College closed</t>
  </si>
  <si>
    <t>Tues</t>
  </si>
  <si>
    <t>Jul 4</t>
  </si>
  <si>
    <t>Jan 1</t>
  </si>
  <si>
    <t>Jan 15</t>
  </si>
  <si>
    <t>Feb 26-27</t>
  </si>
  <si>
    <t>Month/Year: 1-2018</t>
  </si>
  <si>
    <t>Month/Year: 2-2018</t>
  </si>
  <si>
    <t>Month/Year: 3-2018</t>
  </si>
  <si>
    <t>Mar 29</t>
  </si>
  <si>
    <t>Mar 30</t>
  </si>
  <si>
    <t>Apr 2</t>
  </si>
  <si>
    <t>Apr 3-6</t>
  </si>
  <si>
    <t>Month/Year: 5-2018</t>
  </si>
  <si>
    <t>May 18</t>
  </si>
  <si>
    <t>May 25</t>
  </si>
  <si>
    <t>May 28</t>
  </si>
  <si>
    <t>Month/Year: 6-2018</t>
  </si>
  <si>
    <t>Jun 1</t>
  </si>
  <si>
    <t>Jun 8</t>
  </si>
  <si>
    <t>Jun 15</t>
  </si>
  <si>
    <t>Jun 22</t>
  </si>
  <si>
    <t>Jun 29</t>
  </si>
  <si>
    <t>Month/Year: 7-2018</t>
  </si>
  <si>
    <t>Jul 6</t>
  </si>
  <si>
    <t>Jul 13</t>
  </si>
  <si>
    <t>Jul 20</t>
  </si>
  <si>
    <t>Jul 27</t>
  </si>
  <si>
    <t>Month/Year: 8-2018</t>
  </si>
  <si>
    <t>Aug 3</t>
  </si>
  <si>
    <t>Aug 10</t>
  </si>
  <si>
    <t>Month/Year: 9-2018</t>
  </si>
  <si>
    <t>Sep 3</t>
  </si>
  <si>
    <t>Month/Year: 10-2018</t>
  </si>
  <si>
    <t>Month/Year: 11-2018</t>
  </si>
  <si>
    <t>Month/Year: 12-2018</t>
  </si>
  <si>
    <t>Oct 18-19</t>
  </si>
  <si>
    <t>Nov 21</t>
  </si>
  <si>
    <t>College closes at 1</t>
  </si>
  <si>
    <t>Nov 22-23</t>
  </si>
  <si>
    <t>Dec 19</t>
  </si>
  <si>
    <t>College closes at 3</t>
  </si>
  <si>
    <t>Dec 20-31</t>
  </si>
  <si>
    <t>Month/Year: 4-2018</t>
  </si>
  <si>
    <r>
      <t xml:space="preserve">For times occurring during the </t>
    </r>
    <r>
      <rPr>
        <b/>
        <sz val="10"/>
        <rFont val="Arial"/>
        <family val="2"/>
      </rPr>
      <t>AM</t>
    </r>
    <r>
      <rPr>
        <sz val="11"/>
        <color theme="1"/>
        <rFont val="Calibri"/>
        <family val="2"/>
        <scheme val="minor"/>
      </rPr>
      <t>, enter the time signature, press the space bar once, then enter an "a"</t>
    </r>
  </si>
  <si>
    <t>example:  8:00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</si>
</sst>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h:mm\ AM/PM;@"/>
    <numFmt numFmtId="166" formatCode="[$-409]d\-mmm;@"/>
  </numFmts>
  <fonts count="18" x14ac:knownFonts="1">
    <font>
      <sz val="11"/>
      <color theme="1"/>
      <name val="Calibri"/>
      <family val="2"/>
      <scheme val="minor"/>
    </font>
    <font>
      <b/>
      <sz val="14"/>
      <name val="Arial"/>
      <family val="2"/>
    </font>
    <font>
      <b/>
      <sz val="14"/>
      <color indexed="8"/>
      <name val="Calibri"/>
      <family val="2"/>
    </font>
    <font>
      <b/>
      <sz val="10"/>
      <name val="Arial"/>
      <family val="2"/>
    </font>
    <font>
      <i/>
      <sz val="10"/>
      <name val="Arial"/>
      <family val="2"/>
    </font>
    <font>
      <b/>
      <i/>
      <sz val="10"/>
      <name val="Arial"/>
      <family val="2"/>
    </font>
    <font>
      <i/>
      <sz val="8"/>
      <name val="Arial"/>
      <family val="2"/>
    </font>
    <font>
      <b/>
      <sz val="12"/>
      <color indexed="10"/>
      <name val="Arial"/>
      <family val="2"/>
    </font>
    <font>
      <b/>
      <sz val="12"/>
      <name val="Arial"/>
      <family val="2"/>
    </font>
    <font>
      <sz val="12"/>
      <name val="Arial"/>
      <family val="2"/>
    </font>
    <font>
      <b/>
      <sz val="11"/>
      <name val="Arial"/>
      <family val="2"/>
    </font>
    <font>
      <sz val="11"/>
      <name val="Arial"/>
      <family val="2"/>
    </font>
    <font>
      <b/>
      <sz val="10"/>
      <color indexed="8"/>
      <name val="Arial"/>
      <family val="2"/>
    </font>
    <font>
      <sz val="10"/>
      <color indexed="8"/>
      <name val="Arial"/>
    </font>
    <font>
      <sz val="10"/>
      <name val="Arial"/>
    </font>
    <font>
      <sz val="8"/>
      <name val="Arial"/>
      <family val="2"/>
    </font>
    <font>
      <sz val="10"/>
      <name val="Arial"/>
      <family val="2"/>
    </font>
    <font>
      <b/>
      <sz val="9"/>
      <color indexed="8"/>
      <name val="Arial"/>
      <family val="2"/>
    </font>
  </fonts>
  <fills count="7">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260">
    <xf numFmtId="0" fontId="0" fillId="0" borderId="0" xfId="0"/>
    <xf numFmtId="0" fontId="0" fillId="3" borderId="4" xfId="0" applyFill="1" applyBorder="1"/>
    <xf numFmtId="0" fontId="0" fillId="3" borderId="0" xfId="0" applyFill="1" applyBorder="1"/>
    <xf numFmtId="0" fontId="0" fillId="3" borderId="5" xfId="0" applyFill="1" applyBorder="1"/>
    <xf numFmtId="0" fontId="2" fillId="3" borderId="4" xfId="0" applyFont="1" applyFill="1" applyBorder="1"/>
    <xf numFmtId="0" fontId="2" fillId="3" borderId="0" xfId="0" applyFont="1" applyFill="1" applyBorder="1"/>
    <xf numFmtId="0" fontId="1" fillId="3" borderId="4"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xf numFmtId="0" fontId="0" fillId="3" borderId="4" xfId="0" applyFill="1" applyBorder="1" applyAlignment="1">
      <alignment horizontal="left" indent="2"/>
    </xf>
    <xf numFmtId="0" fontId="4" fillId="3" borderId="0" xfId="0" applyFont="1" applyFill="1" applyBorder="1"/>
    <xf numFmtId="0" fontId="0" fillId="3" borderId="6" xfId="0" applyFill="1" applyBorder="1"/>
    <xf numFmtId="0" fontId="0" fillId="3" borderId="7" xfId="0" applyFill="1" applyBorder="1" applyAlignment="1">
      <alignment horizontal="left" wrapText="1"/>
    </xf>
    <xf numFmtId="0" fontId="0" fillId="3" borderId="8" xfId="0" applyFill="1" applyBorder="1"/>
    <xf numFmtId="0" fontId="0" fillId="0" borderId="0" xfId="0" applyAlignment="1">
      <alignment vertical="center" wrapText="1"/>
    </xf>
    <xf numFmtId="0" fontId="8" fillId="0" borderId="12" xfId="0" applyFont="1" applyBorder="1" applyAlignment="1">
      <alignment horizontal="center"/>
    </xf>
    <xf numFmtId="0" fontId="8" fillId="0" borderId="13" xfId="0" applyFont="1" applyBorder="1" applyAlignment="1">
      <alignment horizontal="center"/>
    </xf>
    <xf numFmtId="0" fontId="9" fillId="0" borderId="14" xfId="0" applyFont="1" applyBorder="1"/>
    <xf numFmtId="0" fontId="9" fillId="0" borderId="15" xfId="0" applyFont="1" applyBorder="1"/>
    <xf numFmtId="0" fontId="9" fillId="0" borderId="16" xfId="0" applyFont="1" applyBorder="1"/>
    <xf numFmtId="0" fontId="9" fillId="0" borderId="17" xfId="0" applyFont="1" applyBorder="1"/>
    <xf numFmtId="0" fontId="10" fillId="0" borderId="0" xfId="0" applyFont="1" applyFill="1" applyProtection="1"/>
    <xf numFmtId="0" fontId="11" fillId="0" borderId="0" xfId="0" applyFont="1" applyFill="1" applyProtection="1"/>
    <xf numFmtId="0" fontId="0" fillId="0" borderId="0" xfId="0" applyFill="1" applyProtection="1"/>
    <xf numFmtId="0" fontId="3" fillId="0" borderId="0" xfId="0" applyFont="1" applyFill="1" applyAlignment="1" applyProtection="1"/>
    <xf numFmtId="0" fontId="12" fillId="0" borderId="0" xfId="0" applyFont="1" applyFill="1" applyProtection="1"/>
    <xf numFmtId="0" fontId="13" fillId="0" borderId="0" xfId="0" applyFont="1" applyFill="1" applyProtection="1"/>
    <xf numFmtId="0" fontId="3" fillId="0" borderId="9" xfId="0" applyFont="1" applyFill="1" applyBorder="1" applyProtection="1"/>
    <xf numFmtId="0" fontId="13" fillId="0" borderId="11" xfId="0" applyFont="1" applyFill="1" applyBorder="1" applyProtection="1"/>
    <xf numFmtId="0" fontId="3" fillId="0" borderId="7" xfId="0" applyFont="1" applyFill="1" applyBorder="1" applyAlignment="1" applyProtection="1"/>
    <xf numFmtId="0" fontId="3" fillId="0" borderId="0" xfId="0" applyFont="1" applyFill="1" applyProtection="1"/>
    <xf numFmtId="0" fontId="13" fillId="0" borderId="0" xfId="0" applyFont="1" applyFill="1" applyAlignment="1" applyProtection="1">
      <alignment horizontal="center"/>
    </xf>
    <xf numFmtId="0" fontId="3" fillId="0" borderId="6" xfId="0" applyFont="1" applyFill="1" applyBorder="1" applyAlignment="1" applyProtection="1">
      <alignment horizontal="left"/>
    </xf>
    <xf numFmtId="2" fontId="13" fillId="0" borderId="8" xfId="0" applyNumberFormat="1" applyFont="1" applyFill="1" applyBorder="1" applyAlignment="1" applyProtection="1">
      <alignment horizontal="right"/>
    </xf>
    <xf numFmtId="0" fontId="5" fillId="0" borderId="18" xfId="0" applyFont="1" applyFill="1" applyBorder="1" applyProtection="1"/>
    <xf numFmtId="0" fontId="5" fillId="0" borderId="18"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19" xfId="0" applyFont="1" applyFill="1" applyBorder="1" applyProtection="1"/>
    <xf numFmtId="0" fontId="5" fillId="0" borderId="19" xfId="0" applyFont="1" applyFill="1" applyBorder="1" applyAlignment="1" applyProtection="1">
      <alignment horizontal="center"/>
    </xf>
    <xf numFmtId="2" fontId="13" fillId="0" borderId="20" xfId="0" applyNumberFormat="1" applyFont="1" applyFill="1" applyBorder="1" applyProtection="1"/>
    <xf numFmtId="2" fontId="14" fillId="0" borderId="21" xfId="0" applyNumberFormat="1" applyFont="1" applyFill="1" applyBorder="1" applyProtection="1"/>
    <xf numFmtId="2" fontId="14" fillId="0" borderId="22" xfId="0" applyNumberFormat="1" applyFont="1" applyFill="1" applyBorder="1" applyProtection="1"/>
    <xf numFmtId="0" fontId="13" fillId="0" borderId="0" xfId="0" applyFont="1" applyFill="1" applyBorder="1" applyProtection="1"/>
    <xf numFmtId="0" fontId="14" fillId="0" borderId="23" xfId="0" applyFont="1" applyFill="1" applyBorder="1" applyProtection="1"/>
    <xf numFmtId="16" fontId="4" fillId="0" borderId="24" xfId="0" applyNumberFormat="1" applyFont="1" applyFill="1" applyBorder="1" applyAlignment="1" applyProtection="1">
      <alignment horizontal="right"/>
    </xf>
    <xf numFmtId="165" fontId="14" fillId="3" borderId="23" xfId="0" applyNumberFormat="1" applyFont="1" applyFill="1" applyBorder="1" applyAlignment="1" applyProtection="1">
      <alignment horizontal="right"/>
      <protection locked="0"/>
    </xf>
    <xf numFmtId="165" fontId="14" fillId="3" borderId="25" xfId="0" applyNumberFormat="1" applyFont="1" applyFill="1" applyBorder="1" applyAlignment="1" applyProtection="1">
      <alignment horizontal="right"/>
      <protection locked="0"/>
    </xf>
    <xf numFmtId="165" fontId="14" fillId="3" borderId="24" xfId="0" applyNumberFormat="1" applyFont="1" applyFill="1" applyBorder="1" applyAlignment="1" applyProtection="1">
      <alignment horizontal="right"/>
      <protection locked="0"/>
    </xf>
    <xf numFmtId="2" fontId="13" fillId="0" borderId="19" xfId="0" applyNumberFormat="1" applyFont="1" applyFill="1" applyBorder="1" applyProtection="1"/>
    <xf numFmtId="2" fontId="14" fillId="3" borderId="23" xfId="0" applyNumberFormat="1" applyFont="1" applyFill="1" applyBorder="1" applyProtection="1">
      <protection locked="0"/>
    </xf>
    <xf numFmtId="2" fontId="14" fillId="3" borderId="24" xfId="0" applyNumberFormat="1" applyFont="1" applyFill="1" applyBorder="1" applyProtection="1">
      <protection locked="0"/>
    </xf>
    <xf numFmtId="0" fontId="5" fillId="0" borderId="0" xfId="0" applyFont="1" applyFill="1" applyBorder="1" applyProtection="1"/>
    <xf numFmtId="2" fontId="13" fillId="0" borderId="1" xfId="0" applyNumberFormat="1" applyFont="1" applyFill="1" applyBorder="1" applyProtection="1"/>
    <xf numFmtId="2" fontId="13" fillId="0" borderId="22" xfId="0" applyNumberFormat="1" applyFont="1" applyFill="1" applyBorder="1" applyProtection="1"/>
    <xf numFmtId="0" fontId="3" fillId="0" borderId="0" xfId="0" applyFont="1" applyFill="1" applyBorder="1" applyProtection="1"/>
    <xf numFmtId="2" fontId="13" fillId="0" borderId="0" xfId="0" applyNumberFormat="1" applyFont="1" applyFill="1" applyBorder="1" applyProtection="1"/>
    <xf numFmtId="2" fontId="4" fillId="0" borderId="1" xfId="0" applyNumberFormat="1" applyFont="1" applyFill="1" applyBorder="1" applyAlignment="1" applyProtection="1">
      <alignment horizontal="center"/>
    </xf>
    <xf numFmtId="2" fontId="13" fillId="0" borderId="3" xfId="0" applyNumberFormat="1" applyFont="1" applyFill="1" applyBorder="1" applyProtection="1"/>
    <xf numFmtId="0" fontId="14" fillId="0" borderId="12" xfId="0" applyFont="1" applyFill="1" applyBorder="1" applyProtection="1"/>
    <xf numFmtId="166" fontId="4" fillId="0" borderId="28" xfId="0" applyNumberFormat="1" applyFont="1" applyFill="1" applyBorder="1" applyAlignment="1" applyProtection="1">
      <alignment horizontal="right"/>
    </xf>
    <xf numFmtId="165" fontId="14" fillId="3" borderId="12" xfId="0" applyNumberFormat="1" applyFont="1" applyFill="1" applyBorder="1" applyAlignment="1" applyProtection="1">
      <alignment horizontal="right"/>
      <protection locked="0"/>
    </xf>
    <xf numFmtId="165" fontId="14" fillId="3" borderId="29" xfId="0" applyNumberFormat="1" applyFont="1" applyFill="1" applyBorder="1" applyAlignment="1" applyProtection="1">
      <alignment horizontal="right"/>
      <protection locked="0"/>
    </xf>
    <xf numFmtId="165" fontId="14" fillId="3" borderId="13" xfId="0" applyNumberFormat="1" applyFont="1" applyFill="1" applyBorder="1" applyAlignment="1" applyProtection="1">
      <alignment horizontal="right"/>
      <protection locked="0"/>
    </xf>
    <xf numFmtId="2" fontId="13" fillId="0" borderId="30" xfId="0" applyNumberFormat="1" applyFont="1" applyFill="1" applyBorder="1" applyProtection="1"/>
    <xf numFmtId="2" fontId="14" fillId="3" borderId="31" xfId="0" applyNumberFormat="1" applyFont="1" applyFill="1" applyBorder="1" applyProtection="1">
      <protection locked="0"/>
    </xf>
    <xf numFmtId="2" fontId="14" fillId="3" borderId="13" xfId="0" applyNumberFormat="1" applyFont="1" applyFill="1" applyBorder="1" applyProtection="1">
      <protection locked="0"/>
    </xf>
    <xf numFmtId="2" fontId="14" fillId="3" borderId="32" xfId="0" applyNumberFormat="1" applyFont="1" applyFill="1" applyBorder="1" applyProtection="1">
      <protection locked="0"/>
    </xf>
    <xf numFmtId="0" fontId="14" fillId="0" borderId="14" xfId="0" applyFont="1" applyFill="1" applyBorder="1" applyProtection="1"/>
    <xf numFmtId="166" fontId="4" fillId="0" borderId="33" xfId="0" applyNumberFormat="1" applyFont="1" applyFill="1" applyBorder="1" applyAlignment="1" applyProtection="1">
      <alignment horizontal="right"/>
    </xf>
    <xf numFmtId="165" fontId="14" fillId="3" borderId="14" xfId="0" applyNumberFormat="1" applyFont="1" applyFill="1" applyBorder="1" applyAlignment="1" applyProtection="1">
      <alignment horizontal="right"/>
      <protection locked="0"/>
    </xf>
    <xf numFmtId="165" fontId="14" fillId="3" borderId="34" xfId="0" applyNumberFormat="1" applyFont="1" applyFill="1" applyBorder="1" applyAlignment="1" applyProtection="1">
      <alignment horizontal="right"/>
      <protection locked="0"/>
    </xf>
    <xf numFmtId="165" fontId="14" fillId="3" borderId="15" xfId="0" applyNumberFormat="1" applyFont="1" applyFill="1" applyBorder="1" applyAlignment="1" applyProtection="1">
      <alignment horizontal="right"/>
      <protection locked="0"/>
    </xf>
    <xf numFmtId="2" fontId="13" fillId="0" borderId="35" xfId="0" applyNumberFormat="1" applyFont="1" applyFill="1" applyBorder="1" applyProtection="1"/>
    <xf numFmtId="2" fontId="14" fillId="3" borderId="36" xfId="0" applyNumberFormat="1" applyFont="1" applyFill="1" applyBorder="1" applyProtection="1">
      <protection locked="0"/>
    </xf>
    <xf numFmtId="2" fontId="14" fillId="3" borderId="15" xfId="0" applyNumberFormat="1" applyFont="1" applyFill="1" applyBorder="1" applyProtection="1">
      <protection locked="0"/>
    </xf>
    <xf numFmtId="2" fontId="14" fillId="3" borderId="37" xfId="0" applyNumberFormat="1" applyFont="1" applyFill="1" applyBorder="1" applyProtection="1">
      <protection locked="0"/>
    </xf>
    <xf numFmtId="2" fontId="14" fillId="3" borderId="38" xfId="0" applyNumberFormat="1" applyFont="1" applyFill="1" applyBorder="1" applyProtection="1">
      <protection locked="0"/>
    </xf>
    <xf numFmtId="2" fontId="14" fillId="3" borderId="39" xfId="0" applyNumberFormat="1" applyFont="1" applyFill="1" applyBorder="1" applyProtection="1">
      <protection locked="0"/>
    </xf>
    <xf numFmtId="0" fontId="14" fillId="0" borderId="16" xfId="0" applyFont="1" applyFill="1" applyBorder="1" applyProtection="1"/>
    <xf numFmtId="166" fontId="4" fillId="0" borderId="40" xfId="0" applyNumberFormat="1" applyFont="1" applyFill="1" applyBorder="1" applyAlignment="1" applyProtection="1">
      <alignment horizontal="right"/>
    </xf>
    <xf numFmtId="165" fontId="14" fillId="3" borderId="16" xfId="0" applyNumberFormat="1" applyFont="1" applyFill="1" applyBorder="1" applyAlignment="1" applyProtection="1">
      <alignment horizontal="right"/>
      <protection locked="0"/>
    </xf>
    <xf numFmtId="165" fontId="14" fillId="3" borderId="41" xfId="0" applyNumberFormat="1" applyFont="1" applyFill="1" applyBorder="1" applyAlignment="1" applyProtection="1">
      <alignment horizontal="right"/>
      <protection locked="0"/>
    </xf>
    <xf numFmtId="165" fontId="14" fillId="3" borderId="17" xfId="0" applyNumberFormat="1" applyFont="1" applyFill="1" applyBorder="1" applyAlignment="1" applyProtection="1">
      <alignment horizontal="right"/>
      <protection locked="0"/>
    </xf>
    <xf numFmtId="2" fontId="13" fillId="0" borderId="42" xfId="0" applyNumberFormat="1" applyFont="1" applyFill="1" applyBorder="1" applyProtection="1"/>
    <xf numFmtId="0" fontId="5" fillId="0" borderId="0" xfId="0" applyFont="1" applyFill="1" applyProtection="1"/>
    <xf numFmtId="2" fontId="13" fillId="0" borderId="2" xfId="0" applyNumberFormat="1" applyFont="1" applyFill="1" applyBorder="1" applyProtection="1"/>
    <xf numFmtId="0" fontId="14" fillId="0" borderId="0" xfId="0" applyFont="1" applyFill="1" applyBorder="1" applyProtection="1"/>
    <xf numFmtId="0" fontId="14" fillId="0" borderId="0" xfId="0" applyFont="1" applyFill="1" applyProtection="1"/>
    <xf numFmtId="2" fontId="13" fillId="0" borderId="43" xfId="0" applyNumberFormat="1" applyFont="1" applyFill="1" applyBorder="1" applyProtection="1"/>
    <xf numFmtId="2" fontId="14" fillId="3" borderId="12" xfId="0" applyNumberFormat="1" applyFont="1" applyFill="1" applyBorder="1" applyProtection="1">
      <protection locked="0"/>
    </xf>
    <xf numFmtId="2" fontId="13" fillId="0" borderId="44" xfId="0" applyNumberFormat="1" applyFont="1" applyFill="1" applyBorder="1" applyProtection="1"/>
    <xf numFmtId="2" fontId="14" fillId="3" borderId="45" xfId="0" applyNumberFormat="1" applyFont="1" applyFill="1" applyBorder="1" applyProtection="1">
      <protection locked="0"/>
    </xf>
    <xf numFmtId="2" fontId="14" fillId="3" borderId="46" xfId="0" applyNumberFormat="1" applyFont="1" applyFill="1" applyBorder="1" applyProtection="1">
      <protection locked="0"/>
    </xf>
    <xf numFmtId="2" fontId="14" fillId="3" borderId="14" xfId="0" applyNumberFormat="1" applyFont="1" applyFill="1" applyBorder="1" applyProtection="1">
      <protection locked="0"/>
    </xf>
    <xf numFmtId="165" fontId="14" fillId="3" borderId="40" xfId="0" applyNumberFormat="1" applyFont="1" applyFill="1" applyBorder="1" applyAlignment="1" applyProtection="1">
      <alignment horizontal="right"/>
      <protection locked="0"/>
    </xf>
    <xf numFmtId="2" fontId="13" fillId="0" borderId="47" xfId="0" applyNumberFormat="1" applyFont="1" applyFill="1" applyBorder="1" applyProtection="1"/>
    <xf numFmtId="2" fontId="4" fillId="0" borderId="0" xfId="0" applyNumberFormat="1" applyFont="1" applyFill="1" applyBorder="1" applyAlignment="1" applyProtection="1">
      <alignment horizontal="center"/>
    </xf>
    <xf numFmtId="0" fontId="13" fillId="0" borderId="12" xfId="0" applyFont="1" applyFill="1" applyBorder="1" applyProtection="1"/>
    <xf numFmtId="166" fontId="13" fillId="0" borderId="28" xfId="0" applyNumberFormat="1" applyFont="1" applyFill="1" applyBorder="1" applyProtection="1"/>
    <xf numFmtId="2" fontId="13" fillId="0" borderId="48" xfId="0" applyNumberFormat="1" applyFont="1" applyFill="1" applyBorder="1" applyProtection="1"/>
    <xf numFmtId="0" fontId="13" fillId="0" borderId="16" xfId="0" applyFont="1" applyFill="1" applyBorder="1" applyProtection="1"/>
    <xf numFmtId="166" fontId="13" fillId="0" borderId="40" xfId="0" applyNumberFormat="1" applyFont="1" applyFill="1" applyBorder="1" applyProtection="1"/>
    <xf numFmtId="2" fontId="13" fillId="0" borderId="49" xfId="0" applyNumberFormat="1" applyFont="1" applyFill="1" applyBorder="1" applyProtection="1"/>
    <xf numFmtId="2" fontId="14" fillId="3" borderId="16" xfId="0" applyNumberFormat="1" applyFont="1" applyFill="1" applyBorder="1" applyProtection="1">
      <protection locked="0"/>
    </xf>
    <xf numFmtId="2" fontId="14" fillId="3" borderId="17" xfId="0" applyNumberFormat="1" applyFont="1" applyFill="1" applyBorder="1" applyProtection="1">
      <protection locked="0"/>
    </xf>
    <xf numFmtId="0" fontId="13" fillId="3" borderId="26" xfId="0" applyFont="1" applyFill="1" applyBorder="1" applyAlignment="1" applyProtection="1">
      <protection locked="0"/>
    </xf>
    <xf numFmtId="2" fontId="13" fillId="0" borderId="7" xfId="0" applyNumberFormat="1" applyFont="1" applyFill="1" applyBorder="1" applyProtection="1"/>
    <xf numFmtId="2" fontId="13" fillId="0" borderId="24" xfId="0" applyNumberFormat="1" applyFont="1" applyFill="1" applyBorder="1" applyProtection="1"/>
    <xf numFmtId="2" fontId="13" fillId="0" borderId="6" xfId="0" applyNumberFormat="1" applyFont="1" applyFill="1" applyBorder="1" applyProtection="1"/>
    <xf numFmtId="0" fontId="13" fillId="3" borderId="27" xfId="0" applyFont="1" applyFill="1" applyBorder="1" applyAlignment="1" applyProtection="1">
      <protection locked="0"/>
    </xf>
    <xf numFmtId="49" fontId="12" fillId="4" borderId="50" xfId="0" applyNumberFormat="1" applyFont="1" applyFill="1" applyBorder="1" applyAlignment="1" applyProtection="1">
      <alignment horizontal="center"/>
    </xf>
    <xf numFmtId="0" fontId="12" fillId="4" borderId="51" xfId="0" applyFont="1" applyFill="1" applyBorder="1" applyAlignment="1" applyProtection="1">
      <alignment horizontal="left"/>
    </xf>
    <xf numFmtId="0" fontId="12" fillId="4" borderId="38" xfId="0" applyFont="1" applyFill="1" applyBorder="1" applyAlignment="1" applyProtection="1">
      <alignment horizontal="left"/>
    </xf>
    <xf numFmtId="0" fontId="13" fillId="0" borderId="0" xfId="0" applyFont="1"/>
    <xf numFmtId="0" fontId="3" fillId="0" borderId="6" xfId="0" applyFont="1" applyFill="1" applyBorder="1" applyProtection="1"/>
    <xf numFmtId="49" fontId="12" fillId="4" borderId="52" xfId="0" applyNumberFormat="1" applyFont="1" applyFill="1" applyBorder="1" applyAlignment="1" applyProtection="1">
      <alignment horizontal="center"/>
    </xf>
    <xf numFmtId="0" fontId="12" fillId="4" borderId="0" xfId="0" applyFont="1" applyFill="1" applyBorder="1" applyAlignment="1" applyProtection="1">
      <alignment horizontal="left"/>
    </xf>
    <xf numFmtId="0" fontId="12" fillId="4" borderId="53" xfId="0" applyFont="1" applyFill="1" applyBorder="1" applyAlignment="1" applyProtection="1">
      <alignment horizontal="left"/>
    </xf>
    <xf numFmtId="49" fontId="12" fillId="4" borderId="54" xfId="0" applyNumberFormat="1" applyFont="1" applyFill="1" applyBorder="1" applyAlignment="1" applyProtection="1">
      <alignment horizontal="center"/>
    </xf>
    <xf numFmtId="0" fontId="12" fillId="4" borderId="26" xfId="0" applyFont="1" applyFill="1" applyBorder="1" applyAlignment="1" applyProtection="1">
      <alignment horizontal="left"/>
    </xf>
    <xf numFmtId="0" fontId="12" fillId="4" borderId="55" xfId="0" applyFont="1" applyFill="1" applyBorder="1" applyAlignment="1" applyProtection="1">
      <alignment horizontal="left"/>
    </xf>
    <xf numFmtId="0" fontId="3" fillId="0" borderId="0" xfId="0" applyFont="1" applyFill="1" applyAlignment="1" applyProtection="1">
      <alignment horizontal="right"/>
    </xf>
    <xf numFmtId="0" fontId="13" fillId="0" borderId="0" xfId="0" applyFont="1" applyFill="1" applyAlignment="1" applyProtection="1">
      <alignment horizontal="right"/>
    </xf>
    <xf numFmtId="0" fontId="0" fillId="0" borderId="0" xfId="0" applyFill="1" applyAlignment="1" applyProtection="1">
      <alignment horizontal="left"/>
    </xf>
    <xf numFmtId="0" fontId="15" fillId="0" borderId="0" xfId="0" applyFont="1" applyFill="1" applyAlignment="1" applyProtection="1">
      <alignment horizontal="right"/>
    </xf>
    <xf numFmtId="14" fontId="15" fillId="0" borderId="0" xfId="0" applyNumberFormat="1" applyFont="1" applyFill="1" applyAlignment="1" applyProtection="1">
      <alignment horizontal="right"/>
    </xf>
    <xf numFmtId="0" fontId="14" fillId="0" borderId="45" xfId="0" applyFont="1" applyFill="1" applyBorder="1" applyProtection="1"/>
    <xf numFmtId="166" fontId="13" fillId="0" borderId="46" xfId="0" applyNumberFormat="1" applyFont="1" applyFill="1" applyBorder="1" applyProtection="1"/>
    <xf numFmtId="165" fontId="14" fillId="3" borderId="56" xfId="0" applyNumberFormat="1" applyFont="1" applyFill="1" applyBorder="1" applyAlignment="1" applyProtection="1">
      <alignment horizontal="right"/>
      <protection locked="0"/>
    </xf>
    <xf numFmtId="2" fontId="13" fillId="0" borderId="57" xfId="0" applyNumberFormat="1" applyFont="1" applyFill="1" applyBorder="1" applyProtection="1"/>
    <xf numFmtId="2" fontId="13" fillId="3" borderId="45" xfId="0" applyNumberFormat="1" applyFont="1" applyFill="1" applyBorder="1" applyProtection="1">
      <protection locked="0"/>
    </xf>
    <xf numFmtId="2" fontId="13" fillId="3" borderId="46" xfId="0" applyNumberFormat="1" applyFont="1" applyFill="1" applyBorder="1" applyProtection="1">
      <protection locked="0"/>
    </xf>
    <xf numFmtId="2" fontId="13" fillId="0" borderId="0" xfId="0" applyNumberFormat="1" applyFont="1" applyFill="1" applyProtection="1"/>
    <xf numFmtId="166" fontId="13" fillId="0" borderId="15" xfId="0" applyNumberFormat="1" applyFont="1" applyFill="1" applyBorder="1" applyProtection="1"/>
    <xf numFmtId="2" fontId="13" fillId="3" borderId="14" xfId="0" applyNumberFormat="1" applyFont="1" applyFill="1" applyBorder="1" applyProtection="1">
      <protection locked="0"/>
    </xf>
    <xf numFmtId="2" fontId="13" fillId="3" borderId="15" xfId="0" applyNumberFormat="1" applyFont="1" applyFill="1" applyBorder="1" applyProtection="1">
      <protection locked="0"/>
    </xf>
    <xf numFmtId="2" fontId="13" fillId="0" borderId="37" xfId="0" applyNumberFormat="1" applyFont="1" applyFill="1" applyBorder="1" applyProtection="1"/>
    <xf numFmtId="166" fontId="13" fillId="0" borderId="17" xfId="0" applyNumberFormat="1" applyFont="1" applyFill="1" applyBorder="1" applyProtection="1"/>
    <xf numFmtId="2" fontId="13" fillId="0" borderId="58" xfId="0" applyNumberFormat="1" applyFont="1" applyFill="1" applyBorder="1" applyProtection="1"/>
    <xf numFmtId="2" fontId="13" fillId="0" borderId="21" xfId="0" applyNumberFormat="1" applyFont="1" applyFill="1" applyBorder="1" applyProtection="1"/>
    <xf numFmtId="2" fontId="14" fillId="3" borderId="59" xfId="0" applyNumberFormat="1" applyFont="1" applyFill="1" applyBorder="1" applyProtection="1">
      <protection locked="0"/>
    </xf>
    <xf numFmtId="2" fontId="14" fillId="3" borderId="58" xfId="0" applyNumberFormat="1" applyFont="1" applyFill="1" applyBorder="1" applyProtection="1">
      <protection locked="0"/>
    </xf>
    <xf numFmtId="2" fontId="4" fillId="0" borderId="10" xfId="0" applyNumberFormat="1" applyFont="1" applyFill="1" applyBorder="1" applyAlignment="1" applyProtection="1">
      <alignment horizontal="center"/>
    </xf>
    <xf numFmtId="2" fontId="13" fillId="0" borderId="10" xfId="0" applyNumberFormat="1" applyFont="1" applyFill="1" applyBorder="1" applyProtection="1"/>
    <xf numFmtId="0" fontId="14" fillId="0" borderId="0" xfId="0" applyFont="1" applyFill="1" applyBorder="1" applyAlignment="1" applyProtection="1"/>
    <xf numFmtId="0" fontId="13" fillId="5" borderId="0" xfId="0" applyFont="1" applyFill="1" applyBorder="1" applyAlignment="1" applyProtection="1"/>
    <xf numFmtId="0" fontId="13" fillId="5" borderId="0" xfId="0" applyFont="1" applyFill="1" applyProtection="1"/>
    <xf numFmtId="14" fontId="3" fillId="0" borderId="0" xfId="0" applyNumberFormat="1" applyFont="1" applyFill="1" applyAlignment="1" applyProtection="1">
      <alignment horizontal="center"/>
    </xf>
    <xf numFmtId="0" fontId="13" fillId="0" borderId="0" xfId="0" applyFont="1" applyFill="1" applyAlignment="1" applyProtection="1">
      <alignment horizontal="left"/>
    </xf>
    <xf numFmtId="0" fontId="14" fillId="0" borderId="0" xfId="0" applyFont="1" applyFill="1" applyAlignment="1" applyProtection="1">
      <alignment horizontal="right"/>
    </xf>
    <xf numFmtId="14" fontId="14" fillId="0" borderId="0" xfId="0" applyNumberFormat="1" applyFont="1" applyFill="1" applyAlignment="1" applyProtection="1">
      <alignment horizontal="right"/>
    </xf>
    <xf numFmtId="16" fontId="4" fillId="0" borderId="46" xfId="0" applyNumberFormat="1" applyFont="1" applyFill="1" applyBorder="1" applyAlignment="1" applyProtection="1">
      <alignment horizontal="right"/>
    </xf>
    <xf numFmtId="165" fontId="14" fillId="3" borderId="55" xfId="0" applyNumberFormat="1" applyFont="1" applyFill="1" applyBorder="1" applyAlignment="1" applyProtection="1">
      <alignment horizontal="right"/>
      <protection locked="0"/>
    </xf>
    <xf numFmtId="165" fontId="14" fillId="3" borderId="46" xfId="0" applyNumberFormat="1" applyFont="1" applyFill="1" applyBorder="1" applyAlignment="1" applyProtection="1">
      <alignment horizontal="right"/>
      <protection locked="0"/>
    </xf>
    <xf numFmtId="2" fontId="13" fillId="0" borderId="26" xfId="0" applyNumberFormat="1" applyFont="1" applyFill="1" applyBorder="1" applyProtection="1"/>
    <xf numFmtId="2" fontId="14" fillId="3" borderId="60" xfId="0" applyNumberFormat="1" applyFont="1" applyFill="1" applyBorder="1" applyProtection="1">
      <protection locked="0"/>
    </xf>
    <xf numFmtId="2" fontId="14" fillId="3" borderId="61" xfId="0" applyNumberFormat="1" applyFont="1" applyFill="1" applyBorder="1" applyProtection="1">
      <protection locked="0"/>
    </xf>
    <xf numFmtId="16" fontId="4" fillId="0" borderId="17" xfId="0" applyNumberFormat="1" applyFont="1" applyFill="1" applyBorder="1" applyAlignment="1" applyProtection="1">
      <alignment horizontal="right"/>
    </xf>
    <xf numFmtId="165" fontId="14" fillId="3" borderId="62" xfId="0" applyNumberFormat="1" applyFont="1" applyFill="1" applyBorder="1" applyAlignment="1" applyProtection="1">
      <alignment horizontal="right"/>
      <protection locked="0"/>
    </xf>
    <xf numFmtId="2" fontId="13" fillId="0" borderId="27" xfId="0" applyNumberFormat="1" applyFont="1" applyFill="1" applyBorder="1" applyProtection="1"/>
    <xf numFmtId="2" fontId="13" fillId="0" borderId="32" xfId="0" applyNumberFormat="1" applyFont="1" applyFill="1" applyBorder="1" applyProtection="1"/>
    <xf numFmtId="0" fontId="13" fillId="0" borderId="21" xfId="0" applyFont="1" applyFill="1" applyBorder="1" applyProtection="1"/>
    <xf numFmtId="165" fontId="14" fillId="3" borderId="21" xfId="0" applyNumberFormat="1" applyFont="1" applyFill="1" applyBorder="1" applyAlignment="1" applyProtection="1">
      <alignment horizontal="right"/>
      <protection locked="0"/>
    </xf>
    <xf numFmtId="165" fontId="14" fillId="3" borderId="64" xfId="0" applyNumberFormat="1" applyFont="1" applyFill="1" applyBorder="1" applyAlignment="1" applyProtection="1">
      <alignment horizontal="right"/>
      <protection locked="0"/>
    </xf>
    <xf numFmtId="0" fontId="13" fillId="0" borderId="27" xfId="0" applyFont="1" applyFill="1" applyBorder="1" applyProtection="1"/>
    <xf numFmtId="0" fontId="12" fillId="4" borderId="27" xfId="0" applyFont="1" applyFill="1" applyBorder="1" applyAlignment="1" applyProtection="1">
      <alignment horizontal="left"/>
    </xf>
    <xf numFmtId="0" fontId="12" fillId="4" borderId="36" xfId="0" applyFont="1" applyFill="1" applyBorder="1" applyAlignment="1" applyProtection="1">
      <alignment horizontal="left"/>
    </xf>
    <xf numFmtId="2" fontId="14" fillId="0" borderId="14" xfId="0" applyNumberFormat="1" applyFont="1" applyFill="1" applyBorder="1" applyProtection="1"/>
    <xf numFmtId="2" fontId="14" fillId="0" borderId="15" xfId="0" applyNumberFormat="1" applyFont="1" applyFill="1" applyBorder="1" applyProtection="1"/>
    <xf numFmtId="166" fontId="4" fillId="0" borderId="13" xfId="0" applyNumberFormat="1" applyFont="1" applyFill="1" applyBorder="1" applyAlignment="1" applyProtection="1">
      <alignment horizontal="right"/>
    </xf>
    <xf numFmtId="166" fontId="4" fillId="0" borderId="15" xfId="0" applyNumberFormat="1" applyFont="1" applyFill="1" applyBorder="1" applyAlignment="1" applyProtection="1">
      <alignment horizontal="right"/>
    </xf>
    <xf numFmtId="166" fontId="4" fillId="0" borderId="17" xfId="0" applyNumberFormat="1" applyFont="1" applyFill="1" applyBorder="1" applyAlignment="1" applyProtection="1">
      <alignment horizontal="right"/>
    </xf>
    <xf numFmtId="0" fontId="13" fillId="5" borderId="0" xfId="0" applyFont="1" applyFill="1" applyBorder="1" applyAlignment="1" applyProtection="1">
      <protection locked="0"/>
    </xf>
    <xf numFmtId="0" fontId="13" fillId="0" borderId="14" xfId="0" applyFont="1" applyFill="1" applyBorder="1" applyProtection="1"/>
    <xf numFmtId="166" fontId="13" fillId="0" borderId="33" xfId="0" applyNumberFormat="1" applyFont="1" applyFill="1" applyBorder="1" applyProtection="1"/>
    <xf numFmtId="166" fontId="4" fillId="0" borderId="54" xfId="0" applyNumberFormat="1" applyFont="1" applyFill="1" applyBorder="1" applyAlignment="1" applyProtection="1">
      <alignment horizontal="right"/>
    </xf>
    <xf numFmtId="2" fontId="13" fillId="0" borderId="65" xfId="0" applyNumberFormat="1" applyFont="1" applyFill="1" applyBorder="1" applyProtection="1"/>
    <xf numFmtId="2" fontId="14" fillId="3" borderId="55" xfId="0" applyNumberFormat="1" applyFont="1" applyFill="1" applyBorder="1" applyProtection="1">
      <protection locked="0"/>
    </xf>
    <xf numFmtId="0" fontId="13" fillId="0" borderId="51" xfId="0" applyFont="1" applyFill="1" applyBorder="1" applyProtection="1"/>
    <xf numFmtId="2" fontId="14" fillId="3" borderId="57" xfId="0" applyNumberFormat="1" applyFont="1" applyFill="1" applyBorder="1" applyProtection="1">
      <protection locked="0"/>
    </xf>
    <xf numFmtId="2" fontId="14" fillId="3" borderId="30" xfId="0" applyNumberFormat="1" applyFont="1" applyFill="1" applyBorder="1" applyProtection="1">
      <protection locked="0"/>
    </xf>
    <xf numFmtId="2" fontId="14" fillId="3" borderId="35" xfId="0" applyNumberFormat="1" applyFont="1" applyFill="1" applyBorder="1" applyProtection="1">
      <protection locked="0"/>
    </xf>
    <xf numFmtId="0" fontId="13" fillId="0" borderId="0" xfId="0" applyFont="1" applyFill="1" applyBorder="1" applyAlignment="1" applyProtection="1">
      <protection locked="0"/>
    </xf>
    <xf numFmtId="49" fontId="12" fillId="4" borderId="33" xfId="0" applyNumberFormat="1" applyFont="1" applyFill="1" applyBorder="1" applyAlignment="1" applyProtection="1">
      <alignment horizontal="center"/>
    </xf>
    <xf numFmtId="0" fontId="13" fillId="0" borderId="0" xfId="0" applyFont="1" applyBorder="1"/>
    <xf numFmtId="0" fontId="3" fillId="0" borderId="1" xfId="0" applyFont="1" applyFill="1" applyBorder="1" applyProtection="1"/>
    <xf numFmtId="166" fontId="4" fillId="0" borderId="46" xfId="0" applyNumberFormat="1" applyFont="1" applyFill="1" applyBorder="1" applyAlignment="1" applyProtection="1">
      <alignment horizontal="right"/>
    </xf>
    <xf numFmtId="2" fontId="13" fillId="0" borderId="66" xfId="0" applyNumberFormat="1" applyFont="1" applyFill="1" applyBorder="1" applyProtection="1"/>
    <xf numFmtId="0" fontId="14" fillId="0" borderId="59" xfId="0" applyFont="1" applyFill="1" applyBorder="1" applyProtection="1"/>
    <xf numFmtId="0" fontId="13" fillId="0" borderId="0" xfId="0" applyFont="1" applyFill="1" applyBorder="1" applyAlignment="1" applyProtection="1"/>
    <xf numFmtId="166" fontId="13" fillId="0" borderId="13" xfId="0" applyNumberFormat="1" applyFont="1" applyFill="1" applyBorder="1" applyAlignment="1" applyProtection="1"/>
    <xf numFmtId="166" fontId="13" fillId="0" borderId="15" xfId="0" applyNumberFormat="1" applyFont="1" applyFill="1" applyBorder="1" applyAlignment="1" applyProtection="1"/>
    <xf numFmtId="166" fontId="13" fillId="0" borderId="17" xfId="0" applyNumberFormat="1" applyFont="1" applyFill="1" applyBorder="1" applyAlignment="1" applyProtection="1"/>
    <xf numFmtId="0" fontId="13" fillId="0" borderId="0" xfId="0" applyFont="1" applyFill="1" applyBorder="1" applyAlignment="1" applyProtection="1">
      <alignment horizontal="center"/>
    </xf>
    <xf numFmtId="0" fontId="0" fillId="0" borderId="0" xfId="0" applyProtection="1"/>
    <xf numFmtId="0" fontId="0" fillId="0" borderId="0" xfId="0" applyBorder="1"/>
    <xf numFmtId="166" fontId="13" fillId="0" borderId="13" xfId="0" applyNumberFormat="1" applyFont="1" applyFill="1" applyBorder="1" applyProtection="1"/>
    <xf numFmtId="2" fontId="13" fillId="0" borderId="67" xfId="0" applyNumberFormat="1" applyFont="1" applyFill="1" applyBorder="1" applyProtection="1"/>
    <xf numFmtId="2" fontId="4" fillId="0" borderId="2" xfId="0" applyNumberFormat="1" applyFont="1" applyFill="1" applyBorder="1" applyAlignment="1" applyProtection="1">
      <alignment horizontal="center"/>
    </xf>
    <xf numFmtId="0" fontId="13" fillId="0" borderId="5" xfId="0" applyFont="1" applyFill="1" applyBorder="1" applyProtection="1"/>
    <xf numFmtId="0" fontId="16" fillId="0" borderId="16" xfId="0" applyFont="1" applyFill="1" applyBorder="1" applyProtection="1"/>
    <xf numFmtId="49" fontId="17" fillId="4" borderId="33" xfId="0" applyNumberFormat="1" applyFont="1" applyFill="1" applyBorder="1" applyAlignment="1" applyProtection="1">
      <alignment horizontal="center"/>
    </xf>
    <xf numFmtId="0" fontId="13" fillId="0" borderId="0" xfId="0" applyFont="1" applyFill="1" applyAlignment="1" applyProtection="1">
      <alignment horizontal="center"/>
    </xf>
    <xf numFmtId="2" fontId="14" fillId="3" borderId="68" xfId="0" applyNumberFormat="1" applyFont="1" applyFill="1" applyBorder="1" applyProtection="1">
      <protection locked="0"/>
    </xf>
    <xf numFmtId="165" fontId="16" fillId="3" borderId="41" xfId="0" applyNumberFormat="1" applyFont="1" applyFill="1" applyBorder="1" applyAlignment="1" applyProtection="1">
      <protection locked="0"/>
    </xf>
    <xf numFmtId="165" fontId="16" fillId="3" borderId="40" xfId="0" applyNumberFormat="1" applyFont="1" applyFill="1" applyBorder="1" applyAlignment="1" applyProtection="1">
      <protection locked="0"/>
    </xf>
    <xf numFmtId="0" fontId="13" fillId="3" borderId="27" xfId="0" applyFont="1" applyFill="1" applyBorder="1" applyAlignment="1" applyProtection="1">
      <protection locked="0"/>
    </xf>
    <xf numFmtId="0" fontId="13" fillId="0" borderId="0" xfId="0" applyFont="1" applyFill="1" applyAlignment="1" applyProtection="1">
      <alignment horizontal="center"/>
    </xf>
    <xf numFmtId="0" fontId="13" fillId="3" borderId="26" xfId="0" applyFont="1" applyFill="1" applyBorder="1" applyAlignment="1" applyProtection="1">
      <protection locked="0"/>
    </xf>
    <xf numFmtId="166" fontId="13" fillId="0" borderId="63" xfId="0" applyNumberFormat="1" applyFont="1" applyFill="1" applyBorder="1" applyProtection="1"/>
    <xf numFmtId="165" fontId="14" fillId="3" borderId="22" xfId="0" applyNumberFormat="1" applyFont="1" applyFill="1" applyBorder="1" applyAlignment="1" applyProtection="1">
      <alignment horizontal="right"/>
      <protection locked="0"/>
    </xf>
    <xf numFmtId="0" fontId="16" fillId="0" borderId="59" xfId="0" applyFont="1" applyFill="1" applyBorder="1" applyProtection="1"/>
    <xf numFmtId="2" fontId="14" fillId="0" borderId="8" xfId="0" applyNumberFormat="1" applyFont="1" applyFill="1" applyBorder="1" applyProtection="1">
      <protection locked="0"/>
    </xf>
    <xf numFmtId="0" fontId="7" fillId="0" borderId="0" xfId="0" applyFont="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3" borderId="0" xfId="0" applyFill="1" applyBorder="1" applyAlignment="1">
      <alignment horizontal="left" wrapText="1"/>
    </xf>
    <xf numFmtId="0" fontId="5" fillId="2" borderId="9"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6" fillId="0" borderId="0" xfId="0" applyFont="1" applyAlignment="1">
      <alignment horizontal="right" vertical="center" wrapText="1"/>
    </xf>
    <xf numFmtId="0" fontId="13" fillId="3" borderId="26" xfId="0" applyFont="1" applyFill="1" applyBorder="1" applyAlignment="1" applyProtection="1">
      <alignment horizontal="left"/>
      <protection locked="0"/>
    </xf>
    <xf numFmtId="0" fontId="3" fillId="0" borderId="6"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0" xfId="0" applyFont="1" applyFill="1" applyAlignment="1" applyProtection="1">
      <alignment horizontal="left"/>
    </xf>
    <xf numFmtId="0" fontId="3" fillId="6" borderId="0" xfId="0" applyFont="1" applyFill="1" applyAlignment="1" applyProtection="1">
      <alignment horizontal="left"/>
      <protection locked="0"/>
    </xf>
    <xf numFmtId="0" fontId="3" fillId="3" borderId="7" xfId="0" applyFont="1" applyFill="1" applyBorder="1" applyAlignment="1" applyProtection="1">
      <alignment horizontal="left"/>
      <protection locked="0"/>
    </xf>
    <xf numFmtId="0" fontId="5" fillId="0" borderId="9" xfId="0" applyFont="1" applyFill="1" applyBorder="1" applyAlignment="1" applyProtection="1">
      <alignment horizontal="center"/>
    </xf>
    <xf numFmtId="0" fontId="5" fillId="0" borderId="10" xfId="0" applyFont="1" applyFill="1" applyBorder="1" applyAlignment="1" applyProtection="1">
      <alignment horizontal="center"/>
    </xf>
    <xf numFmtId="165" fontId="5" fillId="0" borderId="10" xfId="0" applyNumberFormat="1" applyFont="1" applyFill="1" applyBorder="1" applyAlignment="1" applyProtection="1">
      <alignment horizontal="right"/>
    </xf>
    <xf numFmtId="165" fontId="5" fillId="0" borderId="11" xfId="0" applyNumberFormat="1" applyFont="1" applyFill="1" applyBorder="1" applyAlignment="1" applyProtection="1">
      <alignment horizontal="right"/>
    </xf>
    <xf numFmtId="0" fontId="3" fillId="3" borderId="0" xfId="0" applyFont="1" applyFill="1" applyAlignment="1" applyProtection="1">
      <alignment horizontal="left"/>
      <protection locked="0"/>
    </xf>
    <xf numFmtId="0" fontId="13" fillId="3" borderId="27" xfId="0" applyFont="1" applyFill="1" applyBorder="1" applyAlignment="1" applyProtection="1">
      <alignment horizontal="left"/>
      <protection locked="0"/>
    </xf>
    <xf numFmtId="0" fontId="13" fillId="3" borderId="26" xfId="0" applyFont="1" applyFill="1" applyBorder="1" applyAlignment="1" applyProtection="1">
      <protection locked="0"/>
    </xf>
    <xf numFmtId="0" fontId="13" fillId="3" borderId="27" xfId="0" applyFont="1" applyFill="1" applyBorder="1" applyAlignment="1" applyProtection="1">
      <protection locked="0"/>
    </xf>
    <xf numFmtId="0" fontId="3" fillId="0" borderId="1" xfId="0" applyFont="1" applyFill="1" applyBorder="1" applyAlignment="1" applyProtection="1">
      <alignment horizontal="center"/>
    </xf>
    <xf numFmtId="0" fontId="3" fillId="0" borderId="3" xfId="0" applyFont="1" applyFill="1" applyBorder="1" applyAlignment="1" applyProtection="1">
      <alignment horizontal="center"/>
    </xf>
    <xf numFmtId="0" fontId="13" fillId="0" borderId="0" xfId="0" applyFont="1" applyFill="1" applyBorder="1" applyAlignment="1" applyProtection="1">
      <alignment horizontal="left"/>
    </xf>
    <xf numFmtId="0" fontId="13" fillId="0" borderId="0" xfId="0" applyFont="1" applyFill="1" applyAlignment="1" applyProtection="1">
      <alignment horizontal="center"/>
    </xf>
    <xf numFmtId="14" fontId="3" fillId="0" borderId="0" xfId="0" applyNumberFormat="1" applyFont="1" applyFill="1" applyAlignment="1" applyProtection="1">
      <alignment horizontal="center"/>
    </xf>
    <xf numFmtId="14" fontId="4" fillId="0" borderId="0" xfId="0" applyNumberFormat="1" applyFont="1" applyFill="1" applyAlignment="1" applyProtection="1">
      <alignment horizontal="right"/>
    </xf>
    <xf numFmtId="164" fontId="12" fillId="3" borderId="0" xfId="0" applyNumberFormat="1" applyFont="1" applyFill="1" applyAlignment="1" applyProtection="1">
      <alignment horizontal="left"/>
    </xf>
    <xf numFmtId="164" fontId="12" fillId="0" borderId="0" xfId="0" applyNumberFormat="1" applyFont="1" applyAlignment="1">
      <alignment horizontal="left"/>
    </xf>
    <xf numFmtId="164" fontId="3" fillId="3" borderId="7" xfId="0" applyNumberFormat="1" applyFont="1" applyFill="1" applyBorder="1" applyAlignment="1" applyProtection="1">
      <alignment horizontal="left"/>
    </xf>
    <xf numFmtId="0" fontId="5" fillId="0" borderId="1" xfId="0" applyFont="1" applyFill="1" applyBorder="1" applyAlignment="1" applyProtection="1">
      <alignment horizontal="center"/>
    </xf>
    <xf numFmtId="0" fontId="5" fillId="0" borderId="2" xfId="0" applyFont="1" applyFill="1" applyBorder="1" applyAlignment="1" applyProtection="1">
      <alignment horizontal="center"/>
    </xf>
    <xf numFmtId="165" fontId="5" fillId="0" borderId="2" xfId="0" applyNumberFormat="1" applyFont="1" applyFill="1" applyBorder="1" applyAlignment="1" applyProtection="1">
      <alignment horizontal="right"/>
    </xf>
    <xf numFmtId="165" fontId="5" fillId="0" borderId="3" xfId="0" applyNumberFormat="1" applyFont="1" applyFill="1" applyBorder="1" applyAlignment="1" applyProtection="1">
      <alignment horizontal="right"/>
    </xf>
    <xf numFmtId="164" fontId="0" fillId="0" borderId="0" xfId="0" applyNumberFormat="1" applyAlignment="1" applyProtection="1"/>
    <xf numFmtId="0" fontId="3" fillId="0" borderId="9"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7" xfId="0" applyFont="1" applyFill="1" applyBorder="1" applyAlignment="1" applyProtection="1">
      <alignment horizontal="center"/>
    </xf>
    <xf numFmtId="0" fontId="13" fillId="3" borderId="48"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sqref="A1:K1"/>
    </sheetView>
  </sheetViews>
  <sheetFormatPr defaultColWidth="8.85546875" defaultRowHeight="15" x14ac:dyDescent="0.25"/>
  <cols>
    <col min="1" max="2" width="13.42578125" customWidth="1"/>
    <col min="3" max="3" width="13.7109375" customWidth="1"/>
    <col min="4" max="4" width="12.140625" customWidth="1"/>
  </cols>
  <sheetData>
    <row r="1" spans="1:11" ht="18.75" thickBot="1" x14ac:dyDescent="0.3">
      <c r="A1" s="214" t="s">
        <v>0</v>
      </c>
      <c r="B1" s="215"/>
      <c r="C1" s="215"/>
      <c r="D1" s="215"/>
      <c r="E1" s="215"/>
      <c r="F1" s="215"/>
      <c r="G1" s="215"/>
      <c r="H1" s="215"/>
      <c r="I1" s="215"/>
      <c r="J1" s="215"/>
      <c r="K1" s="216"/>
    </row>
    <row r="2" spans="1:11" x14ac:dyDescent="0.25">
      <c r="A2" s="1"/>
      <c r="B2" s="2"/>
      <c r="C2" s="2"/>
      <c r="D2" s="2"/>
      <c r="E2" s="2"/>
      <c r="F2" s="2"/>
      <c r="G2" s="2"/>
      <c r="H2" s="2"/>
      <c r="I2" s="2"/>
      <c r="J2" s="2"/>
      <c r="K2" s="3"/>
    </row>
    <row r="3" spans="1:11" ht="18.75" x14ac:dyDescent="0.3">
      <c r="A3" s="4" t="s">
        <v>1</v>
      </c>
      <c r="B3" s="2"/>
      <c r="C3" s="2"/>
      <c r="D3" s="2"/>
      <c r="E3" s="2"/>
      <c r="F3" s="2"/>
      <c r="G3" s="2"/>
      <c r="H3" s="2"/>
      <c r="I3" s="2"/>
      <c r="J3" s="2"/>
      <c r="K3" s="3"/>
    </row>
    <row r="4" spans="1:11" x14ac:dyDescent="0.25">
      <c r="A4" s="1"/>
      <c r="B4" s="2"/>
      <c r="C4" s="2"/>
      <c r="D4" s="2"/>
      <c r="E4" s="2"/>
      <c r="F4" s="2"/>
      <c r="G4" s="2"/>
      <c r="H4" s="2"/>
      <c r="I4" s="2"/>
      <c r="J4" s="2"/>
      <c r="K4" s="3"/>
    </row>
    <row r="5" spans="1:11" ht="18.75" x14ac:dyDescent="0.3">
      <c r="A5" s="4" t="s">
        <v>2</v>
      </c>
      <c r="B5" s="5"/>
      <c r="C5" s="5"/>
      <c r="D5" s="5"/>
      <c r="E5" s="5"/>
      <c r="F5" s="5"/>
      <c r="G5" s="5"/>
      <c r="H5" s="5"/>
      <c r="I5" s="5"/>
      <c r="J5" s="5"/>
      <c r="K5" s="3"/>
    </row>
    <row r="6" spans="1:11" ht="18.75" x14ac:dyDescent="0.3">
      <c r="A6" s="4" t="s">
        <v>3</v>
      </c>
      <c r="B6" s="5"/>
      <c r="C6" s="5"/>
      <c r="D6" s="5"/>
      <c r="E6" s="5"/>
      <c r="F6" s="5"/>
      <c r="G6" s="5"/>
      <c r="H6" s="5"/>
      <c r="I6" s="5"/>
      <c r="J6" s="5"/>
      <c r="K6" s="3"/>
    </row>
    <row r="7" spans="1:11" ht="18.75" x14ac:dyDescent="0.3">
      <c r="A7" s="4" t="s">
        <v>4</v>
      </c>
      <c r="B7" s="5"/>
      <c r="C7" s="5"/>
      <c r="D7" s="5"/>
      <c r="E7" s="5"/>
      <c r="F7" s="5"/>
      <c r="G7" s="5"/>
      <c r="H7" s="5"/>
      <c r="I7" s="5"/>
      <c r="J7" s="5"/>
      <c r="K7" s="3"/>
    </row>
    <row r="8" spans="1:11" ht="18.75" x14ac:dyDescent="0.3">
      <c r="A8" s="4" t="s">
        <v>5</v>
      </c>
      <c r="B8" s="5"/>
      <c r="C8" s="5"/>
      <c r="D8" s="5"/>
      <c r="E8" s="5"/>
      <c r="F8" s="5"/>
      <c r="G8" s="5"/>
      <c r="H8" s="5"/>
      <c r="I8" s="5"/>
      <c r="J8" s="5"/>
      <c r="K8" s="3"/>
    </row>
    <row r="9" spans="1:11" ht="18.75" x14ac:dyDescent="0.3">
      <c r="A9" s="4" t="s">
        <v>6</v>
      </c>
      <c r="B9" s="5"/>
      <c r="C9" s="5"/>
      <c r="D9" s="5"/>
      <c r="E9" s="5"/>
      <c r="F9" s="5"/>
      <c r="G9" s="5"/>
      <c r="H9" s="5"/>
      <c r="I9" s="5"/>
      <c r="J9" s="5"/>
      <c r="K9" s="3"/>
    </row>
    <row r="10" spans="1:11" x14ac:dyDescent="0.25">
      <c r="A10" s="1"/>
      <c r="B10" s="2"/>
      <c r="C10" s="2"/>
      <c r="D10" s="2"/>
      <c r="E10" s="2"/>
      <c r="F10" s="2"/>
      <c r="G10" s="2"/>
      <c r="H10" s="2"/>
      <c r="I10" s="2"/>
      <c r="J10" s="2"/>
      <c r="K10" s="3"/>
    </row>
    <row r="11" spans="1:11" ht="18.75" x14ac:dyDescent="0.3">
      <c r="A11" s="4" t="s">
        <v>7</v>
      </c>
      <c r="B11" s="2"/>
      <c r="C11" s="2"/>
      <c r="D11" s="2"/>
      <c r="E11" s="2"/>
      <c r="F11" s="2"/>
      <c r="G11" s="2"/>
      <c r="H11" s="2"/>
      <c r="I11" s="2"/>
      <c r="J11" s="2"/>
      <c r="K11" s="3"/>
    </row>
    <row r="12" spans="1:11" ht="15.75" thickBot="1" x14ac:dyDescent="0.3">
      <c r="A12" s="1"/>
      <c r="B12" s="2"/>
      <c r="C12" s="2"/>
      <c r="D12" s="2"/>
      <c r="E12" s="2"/>
      <c r="F12" s="2"/>
      <c r="G12" s="2"/>
      <c r="H12" s="2"/>
      <c r="I12" s="2"/>
      <c r="J12" s="2"/>
      <c r="K12" s="3"/>
    </row>
    <row r="13" spans="1:11" ht="18.75" thickBot="1" x14ac:dyDescent="0.3">
      <c r="A13" s="214" t="s">
        <v>8</v>
      </c>
      <c r="B13" s="215"/>
      <c r="C13" s="215"/>
      <c r="D13" s="215"/>
      <c r="E13" s="215"/>
      <c r="F13" s="215"/>
      <c r="G13" s="215"/>
      <c r="H13" s="215"/>
      <c r="I13" s="215"/>
      <c r="J13" s="215"/>
      <c r="K13" s="216"/>
    </row>
    <row r="14" spans="1:11" ht="18" x14ac:dyDescent="0.25">
      <c r="A14" s="6"/>
      <c r="B14" s="7"/>
      <c r="C14" s="7"/>
      <c r="D14" s="7"/>
      <c r="E14" s="7"/>
      <c r="F14" s="7"/>
      <c r="G14" s="7"/>
      <c r="H14" s="7"/>
      <c r="I14" s="7"/>
      <c r="J14" s="7"/>
      <c r="K14" s="8"/>
    </row>
    <row r="15" spans="1:11" x14ac:dyDescent="0.25">
      <c r="A15" s="1" t="s">
        <v>9</v>
      </c>
      <c r="B15" s="2"/>
      <c r="C15" s="2"/>
      <c r="D15" s="2"/>
      <c r="E15" s="2"/>
      <c r="F15" s="2"/>
      <c r="G15" s="2"/>
      <c r="H15" s="2"/>
      <c r="I15" s="2"/>
      <c r="J15" s="2"/>
      <c r="K15" s="3"/>
    </row>
    <row r="16" spans="1:11" x14ac:dyDescent="0.25">
      <c r="A16" s="9" t="s">
        <v>97</v>
      </c>
      <c r="B16" s="2"/>
      <c r="C16" s="2"/>
      <c r="D16" s="2"/>
      <c r="E16" s="2"/>
      <c r="F16" s="2"/>
      <c r="G16" s="2"/>
      <c r="H16" s="2"/>
      <c r="I16" s="2"/>
      <c r="J16" s="2"/>
      <c r="K16" s="3"/>
    </row>
    <row r="17" spans="1:11" x14ac:dyDescent="0.25">
      <c r="A17" s="1"/>
      <c r="B17" s="10" t="s">
        <v>98</v>
      </c>
      <c r="C17" s="2"/>
      <c r="D17" s="2"/>
      <c r="E17" s="2"/>
      <c r="F17" s="2"/>
      <c r="G17" s="2"/>
      <c r="H17" s="2"/>
      <c r="I17" s="2"/>
      <c r="J17" s="2"/>
      <c r="K17" s="3"/>
    </row>
    <row r="18" spans="1:11" x14ac:dyDescent="0.25">
      <c r="A18" s="9" t="s">
        <v>10</v>
      </c>
      <c r="B18" s="2"/>
      <c r="C18" s="2"/>
      <c r="D18" s="2"/>
      <c r="E18" s="2"/>
      <c r="F18" s="2"/>
      <c r="G18" s="2"/>
      <c r="H18" s="2"/>
      <c r="I18" s="2"/>
      <c r="J18" s="2"/>
      <c r="K18" s="3"/>
    </row>
    <row r="19" spans="1:11" x14ac:dyDescent="0.25">
      <c r="A19" s="1"/>
      <c r="B19" s="10" t="s">
        <v>11</v>
      </c>
      <c r="C19" s="2"/>
      <c r="D19" s="2"/>
      <c r="E19" s="2"/>
      <c r="F19" s="2"/>
      <c r="G19" s="2"/>
      <c r="H19" s="2"/>
      <c r="I19" s="2"/>
      <c r="J19" s="2"/>
      <c r="K19" s="3"/>
    </row>
    <row r="20" spans="1:11" x14ac:dyDescent="0.25">
      <c r="A20" s="1"/>
      <c r="B20" s="217" t="s">
        <v>12</v>
      </c>
      <c r="C20" s="217"/>
      <c r="D20" s="217"/>
      <c r="E20" s="217"/>
      <c r="F20" s="217"/>
      <c r="G20" s="217"/>
      <c r="H20" s="217"/>
      <c r="I20" s="217"/>
      <c r="J20" s="217"/>
      <c r="K20" s="3"/>
    </row>
    <row r="21" spans="1:11" ht="15.75" thickBot="1" x14ac:dyDescent="0.3">
      <c r="A21" s="11"/>
      <c r="B21" s="12"/>
      <c r="C21" s="12"/>
      <c r="D21" s="12"/>
      <c r="E21" s="12"/>
      <c r="F21" s="12"/>
      <c r="G21" s="12"/>
      <c r="H21" s="12"/>
      <c r="I21" s="12"/>
      <c r="J21" s="12"/>
      <c r="K21" s="13"/>
    </row>
    <row r="22" spans="1:11" x14ac:dyDescent="0.25">
      <c r="A22" s="218" t="s">
        <v>13</v>
      </c>
      <c r="B22" s="219"/>
      <c r="C22" s="219"/>
      <c r="D22" s="219"/>
      <c r="E22" s="219"/>
      <c r="F22" s="219"/>
      <c r="G22" s="219"/>
      <c r="H22" s="219"/>
      <c r="I22" s="219"/>
      <c r="J22" s="219"/>
      <c r="K22" s="220"/>
    </row>
    <row r="23" spans="1:11" x14ac:dyDescent="0.25">
      <c r="A23" s="221"/>
      <c r="B23" s="222"/>
      <c r="C23" s="222"/>
      <c r="D23" s="222"/>
      <c r="E23" s="222"/>
      <c r="F23" s="222"/>
      <c r="G23" s="222"/>
      <c r="H23" s="222"/>
      <c r="I23" s="222"/>
      <c r="J23" s="222"/>
      <c r="K23" s="223"/>
    </row>
    <row r="24" spans="1:11" x14ac:dyDescent="0.25">
      <c r="A24" s="221"/>
      <c r="B24" s="222"/>
      <c r="C24" s="222"/>
      <c r="D24" s="222"/>
      <c r="E24" s="222"/>
      <c r="F24" s="222"/>
      <c r="G24" s="222"/>
      <c r="H24" s="222"/>
      <c r="I24" s="222"/>
      <c r="J24" s="222"/>
      <c r="K24" s="223"/>
    </row>
    <row r="25" spans="1:11" ht="15.75" thickBot="1" x14ac:dyDescent="0.3">
      <c r="A25" s="224"/>
      <c r="B25" s="225"/>
      <c r="C25" s="225"/>
      <c r="D25" s="225"/>
      <c r="E25" s="225"/>
      <c r="F25" s="225"/>
      <c r="G25" s="225"/>
      <c r="H25" s="225"/>
      <c r="I25" s="225"/>
      <c r="J25" s="225"/>
      <c r="K25" s="226"/>
    </row>
    <row r="26" spans="1:11" x14ac:dyDescent="0.25">
      <c r="A26" s="14"/>
      <c r="B26" s="14"/>
      <c r="C26" s="14"/>
      <c r="D26" s="14"/>
      <c r="E26" s="14"/>
      <c r="F26" s="14"/>
      <c r="G26" s="14"/>
      <c r="H26" s="14"/>
      <c r="I26" s="14"/>
      <c r="J26" s="14"/>
      <c r="K26" s="14"/>
    </row>
    <row r="27" spans="1:11" x14ac:dyDescent="0.25">
      <c r="A27" s="14"/>
      <c r="B27" s="14"/>
      <c r="C27" s="14"/>
      <c r="D27" s="14"/>
      <c r="E27" s="14"/>
      <c r="F27" s="14"/>
      <c r="G27" s="14"/>
      <c r="H27" s="14"/>
      <c r="I27" s="14"/>
      <c r="J27" s="227" t="s">
        <v>14</v>
      </c>
      <c r="K27" s="227"/>
    </row>
    <row r="36" spans="1:11" ht="15.75" x14ac:dyDescent="0.25">
      <c r="A36" s="213"/>
      <c r="B36" s="213"/>
      <c r="C36" s="213"/>
      <c r="D36" s="213"/>
      <c r="E36" s="213"/>
      <c r="F36" s="213"/>
      <c r="G36" s="213"/>
      <c r="H36" s="213"/>
      <c r="I36" s="213"/>
      <c r="J36" s="213"/>
      <c r="K36" s="213"/>
    </row>
  </sheetData>
  <sheetProtection algorithmName="SHA-512" hashValue="On4SqS845vnYVysgRZhPQ7BgcqC4IwP5O0QqMGmwS/OdLXJFC5qfc+SWcQeXc6ZJYeduAKAJJKIkvJfNLZQlig==" saltValue="8BtQtY7xmMSDZLxsxKrFTw==" spinCount="100000" sheet="1" objects="1" scenarios="1" selectLockedCells="1"/>
  <mergeCells count="6">
    <mergeCell ref="A36:K36"/>
    <mergeCell ref="A1:K1"/>
    <mergeCell ref="A13:K13"/>
    <mergeCell ref="B20:J20"/>
    <mergeCell ref="A22:K25"/>
    <mergeCell ref="J27:K27"/>
  </mergeCells>
  <pageMargins left="0.7" right="0.7" top="0.75" bottom="0.75" header="0.3" footer="0.3"/>
  <pageSetup scale="77"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81</v>
      </c>
      <c r="J1" s="231"/>
      <c r="K1" s="231"/>
      <c r="L1" s="23"/>
      <c r="M1" s="23"/>
      <c r="N1" s="23"/>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31"/>
      <c r="M3" s="32" t="s">
        <v>22</v>
      </c>
      <c r="N3" s="33">
        <f>July!N57</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July!I53</f>
        <v>0</v>
      </c>
      <c r="J6" s="40"/>
      <c r="K6" s="41"/>
      <c r="L6" s="42"/>
      <c r="M6" s="40"/>
      <c r="N6" s="41"/>
    </row>
    <row r="7" spans="1:14" x14ac:dyDescent="0.25">
      <c r="A7" s="126" t="s">
        <v>42</v>
      </c>
      <c r="B7" s="127">
        <v>43313</v>
      </c>
      <c r="C7" s="60"/>
      <c r="D7" s="61"/>
      <c r="E7" s="61"/>
      <c r="F7" s="61"/>
      <c r="G7" s="61"/>
      <c r="H7" s="62"/>
      <c r="I7" s="129">
        <f>SUM((H7-G7)*24,(F7-E7)*24,(D7-C7)*24)</f>
        <v>0</v>
      </c>
      <c r="J7" s="130"/>
      <c r="K7" s="131"/>
      <c r="L7" s="132"/>
      <c r="M7" s="130"/>
      <c r="N7" s="131"/>
    </row>
    <row r="8" spans="1:14" x14ac:dyDescent="0.25">
      <c r="A8" s="67" t="s">
        <v>43</v>
      </c>
      <c r="B8" s="133">
        <v>43314</v>
      </c>
      <c r="C8" s="69"/>
      <c r="D8" s="70"/>
      <c r="E8" s="70"/>
      <c r="F8" s="70"/>
      <c r="G8" s="70"/>
      <c r="H8" s="71"/>
      <c r="I8" s="129">
        <f>SUM((H8-G8)*24,(F8-E8)*24,(D8-C8)*24)</f>
        <v>0</v>
      </c>
      <c r="J8" s="134"/>
      <c r="K8" s="135"/>
      <c r="L8" s="132"/>
      <c r="M8" s="130"/>
      <c r="N8" s="131"/>
    </row>
    <row r="9" spans="1:14" x14ac:dyDescent="0.25">
      <c r="A9" s="67" t="s">
        <v>44</v>
      </c>
      <c r="B9" s="133">
        <v>43315</v>
      </c>
      <c r="C9" s="69"/>
      <c r="D9" s="70"/>
      <c r="E9" s="70"/>
      <c r="F9" s="70"/>
      <c r="G9" s="70"/>
      <c r="H9" s="71"/>
      <c r="I9" s="129">
        <f>SUM((H9-G9)*24,(F9-E9)*24,(D9-C9)*24)</f>
        <v>0</v>
      </c>
      <c r="J9" s="93"/>
      <c r="K9" s="74"/>
      <c r="L9" s="42"/>
      <c r="M9" s="93"/>
      <c r="N9" s="77"/>
    </row>
    <row r="10" spans="1:14" x14ac:dyDescent="0.25">
      <c r="A10" s="67" t="s">
        <v>45</v>
      </c>
      <c r="B10" s="133">
        <v>43316</v>
      </c>
      <c r="C10" s="69"/>
      <c r="D10" s="70"/>
      <c r="E10" s="70"/>
      <c r="F10" s="70"/>
      <c r="G10" s="70"/>
      <c r="H10" s="71"/>
      <c r="I10" s="136">
        <f>SUM((H10-G10)*24,(F10-E10)*24,(D10-C10)*24)</f>
        <v>0</v>
      </c>
      <c r="J10" s="93"/>
      <c r="K10" s="74"/>
      <c r="L10" s="42"/>
      <c r="M10" s="93"/>
      <c r="N10" s="77"/>
    </row>
    <row r="11" spans="1:14" ht="15.75" thickBot="1" x14ac:dyDescent="0.3">
      <c r="A11" s="78" t="s">
        <v>36</v>
      </c>
      <c r="B11" s="137">
        <v>43317</v>
      </c>
      <c r="C11" s="80"/>
      <c r="D11" s="81"/>
      <c r="E11" s="81"/>
      <c r="F11" s="81"/>
      <c r="G11" s="81"/>
      <c r="H11" s="82"/>
      <c r="I11" s="138">
        <f>SUM((H11-G11)*24,(F11-E11)*24,(D11-C11)*24)</f>
        <v>0</v>
      </c>
      <c r="J11" s="103"/>
      <c r="K11" s="104"/>
      <c r="L11" s="42"/>
      <c r="M11" s="103"/>
      <c r="N11" s="104"/>
    </row>
    <row r="12" spans="1:14" ht="15.75" thickBot="1" x14ac:dyDescent="0.3">
      <c r="A12" s="51" t="s">
        <v>37</v>
      </c>
      <c r="B12" s="228"/>
      <c r="C12" s="228"/>
      <c r="D12" s="228"/>
      <c r="E12" s="228"/>
      <c r="F12" s="42"/>
      <c r="G12" s="229" t="s">
        <v>38</v>
      </c>
      <c r="H12" s="230"/>
      <c r="I12" s="52">
        <f>SUM(I6:I11)</f>
        <v>0</v>
      </c>
      <c r="J12" s="108">
        <f>SUM(J7:J11)</f>
        <v>0</v>
      </c>
      <c r="K12" s="107">
        <f>SUM(K7:K11)</f>
        <v>0</v>
      </c>
      <c r="L12" s="42"/>
      <c r="M12" s="139">
        <f>IF(I12&gt;40,(SUM(M7:M11)-(N12))*1.5,IF(I12&lt;=40,(SUM(M7:M11))))</f>
        <v>0</v>
      </c>
      <c r="N12" s="57">
        <f>SUM(N7:N11)</f>
        <v>0</v>
      </c>
    </row>
    <row r="13" spans="1:14" ht="15.75" thickBot="1" x14ac:dyDescent="0.3">
      <c r="A13" s="42"/>
      <c r="B13" s="239"/>
      <c r="C13" s="239"/>
      <c r="D13" s="239"/>
      <c r="E13" s="239"/>
      <c r="F13" s="42"/>
      <c r="G13" s="54"/>
      <c r="H13" s="54"/>
      <c r="I13" s="55"/>
      <c r="J13" s="55"/>
      <c r="K13" s="55"/>
      <c r="L13" s="42"/>
      <c r="M13" s="56" t="s">
        <v>39</v>
      </c>
      <c r="N13" s="57">
        <f>IF(I12&gt;40,(SUM(N3+M12)),IF(I12&lt;=40,SUM(N3+M12-N12)))</f>
        <v>0</v>
      </c>
    </row>
    <row r="14" spans="1:14" ht="15.75" thickBot="1" x14ac:dyDescent="0.3">
      <c r="A14" s="42"/>
      <c r="B14" s="42"/>
      <c r="C14" s="42"/>
      <c r="D14" s="42"/>
      <c r="E14" s="54"/>
      <c r="F14" s="42"/>
      <c r="G14" s="42"/>
      <c r="H14" s="42"/>
      <c r="I14" s="54"/>
      <c r="J14" s="42"/>
      <c r="K14" s="42"/>
      <c r="L14" s="42"/>
      <c r="M14" s="42"/>
      <c r="N14" s="42"/>
    </row>
    <row r="15" spans="1:14" x14ac:dyDescent="0.25">
      <c r="A15" s="58" t="s">
        <v>40</v>
      </c>
      <c r="B15" s="59">
        <v>43318</v>
      </c>
      <c r="C15" s="60"/>
      <c r="D15" s="61"/>
      <c r="E15" s="61"/>
      <c r="F15" s="61"/>
      <c r="G15" s="61"/>
      <c r="H15" s="62"/>
      <c r="I15" s="63">
        <f t="shared" ref="I15:I21" si="0">SUM((H15-G15)*24,(F15-E15)*24,(D15-C15)*24)</f>
        <v>0</v>
      </c>
      <c r="J15" s="64"/>
      <c r="K15" s="65"/>
      <c r="L15" s="42"/>
      <c r="M15" s="66"/>
      <c r="N15" s="65"/>
    </row>
    <row r="16" spans="1:14" x14ac:dyDescent="0.25">
      <c r="A16" s="67" t="s">
        <v>41</v>
      </c>
      <c r="B16" s="68">
        <v>43319</v>
      </c>
      <c r="C16" s="69"/>
      <c r="D16" s="70"/>
      <c r="E16" s="70"/>
      <c r="F16" s="70"/>
      <c r="G16" s="70"/>
      <c r="H16" s="71"/>
      <c r="I16" s="72">
        <f t="shared" si="0"/>
        <v>0</v>
      </c>
      <c r="J16" s="73"/>
      <c r="K16" s="74"/>
      <c r="L16" s="42"/>
      <c r="M16" s="75"/>
      <c r="N16" s="74"/>
    </row>
    <row r="17" spans="1:14" x14ac:dyDescent="0.25">
      <c r="A17" s="67" t="s">
        <v>42</v>
      </c>
      <c r="B17" s="68">
        <v>43320</v>
      </c>
      <c r="C17" s="69"/>
      <c r="D17" s="70"/>
      <c r="E17" s="70"/>
      <c r="F17" s="70"/>
      <c r="G17" s="70"/>
      <c r="H17" s="71"/>
      <c r="I17" s="72">
        <f t="shared" si="0"/>
        <v>0</v>
      </c>
      <c r="J17" s="73"/>
      <c r="K17" s="74"/>
      <c r="L17" s="26"/>
      <c r="M17" s="75"/>
      <c r="N17" s="74"/>
    </row>
    <row r="18" spans="1:14" x14ac:dyDescent="0.25">
      <c r="A18" s="67" t="s">
        <v>43</v>
      </c>
      <c r="B18" s="68">
        <v>43321</v>
      </c>
      <c r="C18" s="69"/>
      <c r="D18" s="70"/>
      <c r="E18" s="70"/>
      <c r="F18" s="70"/>
      <c r="G18" s="70"/>
      <c r="H18" s="71"/>
      <c r="I18" s="72">
        <f t="shared" si="0"/>
        <v>0</v>
      </c>
      <c r="J18" s="73"/>
      <c r="K18" s="74"/>
      <c r="L18" s="26"/>
      <c r="M18" s="75"/>
      <c r="N18" s="74"/>
    </row>
    <row r="19" spans="1:14" x14ac:dyDescent="0.25">
      <c r="A19" s="67" t="s">
        <v>44</v>
      </c>
      <c r="B19" s="68">
        <v>43322</v>
      </c>
      <c r="C19" s="69"/>
      <c r="D19" s="70"/>
      <c r="E19" s="70"/>
      <c r="F19" s="70"/>
      <c r="G19" s="70"/>
      <c r="H19" s="71"/>
      <c r="I19" s="72">
        <f t="shared" si="0"/>
        <v>0</v>
      </c>
      <c r="J19" s="73"/>
      <c r="K19" s="74"/>
      <c r="L19" s="26"/>
      <c r="M19" s="75"/>
      <c r="N19" s="74"/>
    </row>
    <row r="20" spans="1:14" x14ac:dyDescent="0.25">
      <c r="A20" s="67" t="s">
        <v>45</v>
      </c>
      <c r="B20" s="68">
        <v>43323</v>
      </c>
      <c r="C20" s="69"/>
      <c r="D20" s="70"/>
      <c r="E20" s="70"/>
      <c r="F20" s="70"/>
      <c r="G20" s="70"/>
      <c r="H20" s="71"/>
      <c r="I20" s="72">
        <f t="shared" si="0"/>
        <v>0</v>
      </c>
      <c r="J20" s="76"/>
      <c r="K20" s="77"/>
      <c r="L20" s="26"/>
      <c r="M20" s="75"/>
      <c r="N20" s="77"/>
    </row>
    <row r="21" spans="1:14" ht="15.75" thickBot="1" x14ac:dyDescent="0.3">
      <c r="A21" s="78" t="s">
        <v>36</v>
      </c>
      <c r="B21" s="79">
        <v>43324</v>
      </c>
      <c r="C21" s="80"/>
      <c r="D21" s="81"/>
      <c r="E21" s="81"/>
      <c r="F21" s="81"/>
      <c r="G21" s="81"/>
      <c r="H21" s="82"/>
      <c r="I21" s="83">
        <f t="shared" si="0"/>
        <v>0</v>
      </c>
      <c r="J21" s="76"/>
      <c r="K21" s="77"/>
      <c r="L21" s="26"/>
      <c r="M21" s="75"/>
      <c r="N21" s="77"/>
    </row>
    <row r="22" spans="1:14" ht="15.75" thickBot="1" x14ac:dyDescent="0.3">
      <c r="A22" s="84" t="s">
        <v>37</v>
      </c>
      <c r="B22" s="228"/>
      <c r="C22" s="228"/>
      <c r="D22" s="228"/>
      <c r="E22" s="228"/>
      <c r="F22" s="42"/>
      <c r="G22" s="229" t="s">
        <v>38</v>
      </c>
      <c r="H22" s="230"/>
      <c r="I22" s="39">
        <f>SUM(I15:I21)</f>
        <v>0</v>
      </c>
      <c r="J22" s="85">
        <f>SUM(J15:J21)</f>
        <v>0</v>
      </c>
      <c r="K22" s="53">
        <f>SUM(K15:K21)</f>
        <v>0</v>
      </c>
      <c r="L22" s="26"/>
      <c r="M22" s="139">
        <f>IF(I22&gt;40,(SUM(M15:M21)-(N22))*1.5,IF(I22&lt;=40,(SUM(M15:M21))))</f>
        <v>0</v>
      </c>
      <c r="N22" s="57">
        <f>SUM(N15:N21)</f>
        <v>0</v>
      </c>
    </row>
    <row r="23" spans="1:14" ht="15.75" thickBot="1" x14ac:dyDescent="0.3">
      <c r="A23" s="42"/>
      <c r="B23" s="239"/>
      <c r="C23" s="239"/>
      <c r="D23" s="239"/>
      <c r="E23" s="239"/>
      <c r="F23" s="42"/>
      <c r="G23" s="54"/>
      <c r="H23" s="54"/>
      <c r="I23" s="55"/>
      <c r="J23" s="55"/>
      <c r="K23" s="55"/>
      <c r="L23" s="42"/>
      <c r="M23" s="56" t="s">
        <v>39</v>
      </c>
      <c r="N23" s="57">
        <f>IF(I22&gt;40,(SUM(N13+M22)),IF(I22&lt;=40,SUM(N13+M22-N22)))</f>
        <v>0</v>
      </c>
    </row>
    <row r="24" spans="1:14" ht="15.75" thickBot="1" x14ac:dyDescent="0.3">
      <c r="A24" s="26"/>
      <c r="B24" s="26"/>
      <c r="C24" s="26"/>
      <c r="D24" s="26"/>
      <c r="E24" s="30"/>
      <c r="F24" s="26"/>
      <c r="G24" s="26"/>
      <c r="H24" s="26"/>
      <c r="I24" s="26"/>
      <c r="J24" s="26"/>
      <c r="K24" s="26"/>
      <c r="L24" s="26"/>
      <c r="M24" s="26"/>
      <c r="N24" s="26"/>
    </row>
    <row r="25" spans="1:14" x14ac:dyDescent="0.25">
      <c r="A25" s="58" t="s">
        <v>40</v>
      </c>
      <c r="B25" s="59">
        <v>43325</v>
      </c>
      <c r="C25" s="60"/>
      <c r="D25" s="61"/>
      <c r="E25" s="61"/>
      <c r="F25" s="61"/>
      <c r="G25" s="61"/>
      <c r="H25" s="62"/>
      <c r="I25" s="63">
        <f t="shared" ref="I25:I31" si="1">SUM((H25-G25)*24,(F25-E25)*24,(D25-C25)*24)</f>
        <v>0</v>
      </c>
      <c r="J25" s="64"/>
      <c r="K25" s="65"/>
      <c r="L25" s="42"/>
      <c r="M25" s="66"/>
      <c r="N25" s="65"/>
    </row>
    <row r="26" spans="1:14" x14ac:dyDescent="0.25">
      <c r="A26" s="67" t="s">
        <v>41</v>
      </c>
      <c r="B26" s="68">
        <v>43326</v>
      </c>
      <c r="C26" s="69"/>
      <c r="D26" s="70"/>
      <c r="E26" s="70"/>
      <c r="F26" s="70"/>
      <c r="G26" s="70"/>
      <c r="H26" s="71"/>
      <c r="I26" s="72">
        <f t="shared" si="1"/>
        <v>0</v>
      </c>
      <c r="J26" s="73"/>
      <c r="K26" s="74"/>
      <c r="L26" s="42"/>
      <c r="M26" s="75"/>
      <c r="N26" s="74"/>
    </row>
    <row r="27" spans="1:14" x14ac:dyDescent="0.25">
      <c r="A27" s="67" t="s">
        <v>42</v>
      </c>
      <c r="B27" s="68">
        <v>43327</v>
      </c>
      <c r="C27" s="69"/>
      <c r="D27" s="70"/>
      <c r="E27" s="70"/>
      <c r="F27" s="70"/>
      <c r="G27" s="70"/>
      <c r="H27" s="71"/>
      <c r="I27" s="72">
        <f t="shared" si="1"/>
        <v>0</v>
      </c>
      <c r="J27" s="73"/>
      <c r="K27" s="74"/>
      <c r="L27" s="26"/>
      <c r="M27" s="75"/>
      <c r="N27" s="74"/>
    </row>
    <row r="28" spans="1:14" x14ac:dyDescent="0.25">
      <c r="A28" s="67" t="s">
        <v>43</v>
      </c>
      <c r="B28" s="68">
        <v>43328</v>
      </c>
      <c r="C28" s="69"/>
      <c r="D28" s="70"/>
      <c r="E28" s="70"/>
      <c r="F28" s="70"/>
      <c r="G28" s="70"/>
      <c r="H28" s="71"/>
      <c r="I28" s="72">
        <f t="shared" si="1"/>
        <v>0</v>
      </c>
      <c r="J28" s="73"/>
      <c r="K28" s="74"/>
      <c r="L28" s="26"/>
      <c r="M28" s="75"/>
      <c r="N28" s="74"/>
    </row>
    <row r="29" spans="1:14" x14ac:dyDescent="0.25">
      <c r="A29" s="67" t="s">
        <v>44</v>
      </c>
      <c r="B29" s="68">
        <v>43329</v>
      </c>
      <c r="C29" s="69"/>
      <c r="D29" s="70"/>
      <c r="E29" s="70"/>
      <c r="F29" s="70"/>
      <c r="G29" s="70"/>
      <c r="H29" s="71"/>
      <c r="I29" s="72">
        <f t="shared" si="1"/>
        <v>0</v>
      </c>
      <c r="J29" s="73"/>
      <c r="K29" s="74"/>
      <c r="L29" s="26"/>
      <c r="M29" s="75"/>
      <c r="N29" s="74"/>
    </row>
    <row r="30" spans="1:14" x14ac:dyDescent="0.25">
      <c r="A30" s="67" t="s">
        <v>45</v>
      </c>
      <c r="B30" s="68">
        <v>43330</v>
      </c>
      <c r="C30" s="69"/>
      <c r="D30" s="70"/>
      <c r="E30" s="70"/>
      <c r="F30" s="70"/>
      <c r="G30" s="70"/>
      <c r="H30" s="71"/>
      <c r="I30" s="72">
        <f t="shared" si="1"/>
        <v>0</v>
      </c>
      <c r="J30" s="76"/>
      <c r="K30" s="77"/>
      <c r="L30" s="26"/>
      <c r="M30" s="75"/>
      <c r="N30" s="77"/>
    </row>
    <row r="31" spans="1:14" ht="15.75" thickBot="1" x14ac:dyDescent="0.3">
      <c r="A31" s="78" t="s">
        <v>36</v>
      </c>
      <c r="B31" s="79">
        <v>43331</v>
      </c>
      <c r="C31" s="80"/>
      <c r="D31" s="81"/>
      <c r="E31" s="81"/>
      <c r="F31" s="81"/>
      <c r="G31" s="81"/>
      <c r="H31" s="82"/>
      <c r="I31" s="72">
        <f t="shared" si="1"/>
        <v>0</v>
      </c>
      <c r="J31" s="76"/>
      <c r="K31" s="77"/>
      <c r="L31" s="26"/>
      <c r="M31" s="75"/>
      <c r="N31" s="77"/>
    </row>
    <row r="32" spans="1:14" ht="15.75" thickBot="1" x14ac:dyDescent="0.3">
      <c r="A32" s="84" t="s">
        <v>37</v>
      </c>
      <c r="B32" s="228"/>
      <c r="C32" s="228"/>
      <c r="D32" s="228"/>
      <c r="E32" s="228"/>
      <c r="F32" s="42"/>
      <c r="G32" s="229" t="s">
        <v>38</v>
      </c>
      <c r="H32" s="230"/>
      <c r="I32" s="39">
        <f>SUM(I25:I31)</f>
        <v>0</v>
      </c>
      <c r="J32" s="85">
        <f>SUM(J25:J31)</f>
        <v>0</v>
      </c>
      <c r="K32" s="53">
        <f>SUM(K25:K31)</f>
        <v>0</v>
      </c>
      <c r="L32" s="26"/>
      <c r="M32" s="52">
        <f>IF(I32&gt;40,(SUM(M25:M31)-(N32))*1.5,IF(I32&lt;=40,(SUM(M25:M31))))</f>
        <v>0</v>
      </c>
      <c r="N32" s="53">
        <f>SUM(N25:N31)</f>
        <v>0</v>
      </c>
    </row>
    <row r="33" spans="1:14" ht="15.75" thickBot="1" x14ac:dyDescent="0.3">
      <c r="A33" s="42"/>
      <c r="B33" s="239"/>
      <c r="C33" s="239"/>
      <c r="D33" s="239"/>
      <c r="E33" s="239"/>
      <c r="F33" s="42"/>
      <c r="G33" s="54"/>
      <c r="H33" s="54"/>
      <c r="I33" s="55"/>
      <c r="J33" s="55"/>
      <c r="K33" s="55"/>
      <c r="L33" s="42"/>
      <c r="M33" s="56" t="s">
        <v>39</v>
      </c>
      <c r="N33" s="57">
        <f>IF(I32&gt;40,(SUM(N23+M32)),IF(I32&lt;=40,SUM(N23+M32-N32)))</f>
        <v>0</v>
      </c>
    </row>
    <row r="34" spans="1:14" ht="15.75" thickBot="1" x14ac:dyDescent="0.3">
      <c r="A34" s="26"/>
      <c r="B34" s="26"/>
      <c r="C34" s="26"/>
      <c r="D34" s="26"/>
      <c r="E34" s="30"/>
      <c r="F34" s="26"/>
      <c r="G34" s="26"/>
      <c r="H34" s="26"/>
      <c r="I34" s="26"/>
      <c r="J34" s="26"/>
      <c r="K34" s="26"/>
      <c r="L34" s="26"/>
      <c r="M34" s="26"/>
      <c r="N34" s="26"/>
    </row>
    <row r="35" spans="1:14" x14ac:dyDescent="0.25">
      <c r="A35" s="58" t="s">
        <v>40</v>
      </c>
      <c r="B35" s="59">
        <v>43332</v>
      </c>
      <c r="C35" s="60"/>
      <c r="D35" s="61"/>
      <c r="E35" s="61"/>
      <c r="F35" s="61"/>
      <c r="G35" s="61"/>
      <c r="H35" s="62"/>
      <c r="I35" s="63">
        <f t="shared" ref="I35:I41" si="2">SUM((H35-G35)*24,(F35-E35)*24,(D35-C35)*24)</f>
        <v>0</v>
      </c>
      <c r="J35" s="64"/>
      <c r="K35" s="65"/>
      <c r="L35" s="86"/>
      <c r="M35" s="66"/>
      <c r="N35" s="65"/>
    </row>
    <row r="36" spans="1:14" x14ac:dyDescent="0.25">
      <c r="A36" s="67" t="s">
        <v>41</v>
      </c>
      <c r="B36" s="68">
        <v>43333</v>
      </c>
      <c r="C36" s="69"/>
      <c r="D36" s="70"/>
      <c r="E36" s="70"/>
      <c r="F36" s="70"/>
      <c r="G36" s="70"/>
      <c r="H36" s="71"/>
      <c r="I36" s="72">
        <f t="shared" si="2"/>
        <v>0</v>
      </c>
      <c r="J36" s="73"/>
      <c r="K36" s="74"/>
      <c r="L36" s="86"/>
      <c r="M36" s="75"/>
      <c r="N36" s="74"/>
    </row>
    <row r="37" spans="1:14" x14ac:dyDescent="0.25">
      <c r="A37" s="67" t="s">
        <v>42</v>
      </c>
      <c r="B37" s="68">
        <v>43334</v>
      </c>
      <c r="C37" s="69"/>
      <c r="D37" s="70"/>
      <c r="E37" s="70"/>
      <c r="F37" s="70"/>
      <c r="G37" s="70"/>
      <c r="H37" s="71"/>
      <c r="I37" s="72">
        <f t="shared" si="2"/>
        <v>0</v>
      </c>
      <c r="J37" s="73"/>
      <c r="K37" s="74"/>
      <c r="L37" s="87"/>
      <c r="M37" s="75"/>
      <c r="N37" s="74"/>
    </row>
    <row r="38" spans="1:14" x14ac:dyDescent="0.25">
      <c r="A38" s="67" t="s">
        <v>43</v>
      </c>
      <c r="B38" s="68">
        <v>43335</v>
      </c>
      <c r="C38" s="69"/>
      <c r="D38" s="70"/>
      <c r="E38" s="70"/>
      <c r="F38" s="70"/>
      <c r="G38" s="70"/>
      <c r="H38" s="71"/>
      <c r="I38" s="72">
        <f t="shared" si="2"/>
        <v>0</v>
      </c>
      <c r="J38" s="73"/>
      <c r="K38" s="74"/>
      <c r="L38" s="87"/>
      <c r="M38" s="75"/>
      <c r="N38" s="74"/>
    </row>
    <row r="39" spans="1:14" x14ac:dyDescent="0.25">
      <c r="A39" s="67" t="s">
        <v>44</v>
      </c>
      <c r="B39" s="68">
        <v>43336</v>
      </c>
      <c r="C39" s="69"/>
      <c r="D39" s="70"/>
      <c r="E39" s="70"/>
      <c r="F39" s="70"/>
      <c r="G39" s="70"/>
      <c r="H39" s="71"/>
      <c r="I39" s="72">
        <f t="shared" si="2"/>
        <v>0</v>
      </c>
      <c r="J39" s="73"/>
      <c r="K39" s="74"/>
      <c r="L39" s="87"/>
      <c r="M39" s="75"/>
      <c r="N39" s="74"/>
    </row>
    <row r="40" spans="1:14" x14ac:dyDescent="0.25">
      <c r="A40" s="67" t="s">
        <v>45</v>
      </c>
      <c r="B40" s="68">
        <v>43337</v>
      </c>
      <c r="C40" s="69"/>
      <c r="D40" s="70"/>
      <c r="E40" s="70"/>
      <c r="F40" s="70"/>
      <c r="G40" s="70"/>
      <c r="H40" s="71"/>
      <c r="I40" s="72">
        <f t="shared" si="2"/>
        <v>0</v>
      </c>
      <c r="J40" s="76"/>
      <c r="K40" s="77"/>
      <c r="L40" s="87"/>
      <c r="M40" s="75"/>
      <c r="N40" s="77"/>
    </row>
    <row r="41" spans="1:14" ht="15.75" thickBot="1" x14ac:dyDescent="0.3">
      <c r="A41" s="78" t="s">
        <v>36</v>
      </c>
      <c r="B41" s="79">
        <v>43338</v>
      </c>
      <c r="C41" s="80"/>
      <c r="D41" s="81"/>
      <c r="E41" s="81"/>
      <c r="F41" s="81"/>
      <c r="G41" s="81"/>
      <c r="H41" s="82"/>
      <c r="I41" s="83">
        <f t="shared" si="2"/>
        <v>0</v>
      </c>
      <c r="J41" s="76"/>
      <c r="K41" s="77"/>
      <c r="L41" s="87"/>
      <c r="M41" s="75"/>
      <c r="N41" s="77"/>
    </row>
    <row r="42" spans="1:14" ht="15.75" thickBot="1" x14ac:dyDescent="0.3">
      <c r="A42" s="84" t="s">
        <v>37</v>
      </c>
      <c r="B42" s="228"/>
      <c r="C42" s="228"/>
      <c r="D42" s="228"/>
      <c r="E42" s="228"/>
      <c r="F42" s="42"/>
      <c r="G42" s="229" t="s">
        <v>38</v>
      </c>
      <c r="H42" s="230"/>
      <c r="I42" s="39">
        <f>SUM(I35:I41)</f>
        <v>0</v>
      </c>
      <c r="J42" s="85">
        <f>SUM(J35:J41)</f>
        <v>0</v>
      </c>
      <c r="K42" s="53">
        <f>SUM(K35:K41)</f>
        <v>0</v>
      </c>
      <c r="L42" s="26"/>
      <c r="M42" s="52">
        <f>IF(I42&gt;40,(SUM(M35:M41)-(N42))*1.5,IF(I42&lt;=40,(SUM(M35:M41))))</f>
        <v>0</v>
      </c>
      <c r="N42" s="53">
        <f>SUM(N35:N41)</f>
        <v>0</v>
      </c>
    </row>
    <row r="43" spans="1:14" ht="15.75" thickBot="1" x14ac:dyDescent="0.3">
      <c r="A43" s="42"/>
      <c r="B43" s="239"/>
      <c r="C43" s="239"/>
      <c r="D43" s="239"/>
      <c r="E43" s="239"/>
      <c r="F43" s="42"/>
      <c r="G43" s="54"/>
      <c r="H43" s="54"/>
      <c r="I43" s="55"/>
      <c r="J43" s="55"/>
      <c r="K43" s="55"/>
      <c r="L43" s="42"/>
      <c r="M43" s="56" t="s">
        <v>39</v>
      </c>
      <c r="N43" s="57">
        <f>IF(I42&gt;40,(SUM(N33+M42)),IF(I42&lt;=40,SUM(N33+M42-N42)))</f>
        <v>0</v>
      </c>
    </row>
    <row r="44" spans="1:14" ht="15.75" thickBot="1" x14ac:dyDescent="0.3">
      <c r="A44" s="26"/>
      <c r="B44" s="26"/>
      <c r="C44" s="26"/>
      <c r="D44" s="26"/>
      <c r="E44" s="30"/>
      <c r="F44" s="26"/>
      <c r="G44" s="26"/>
      <c r="H44" s="26"/>
      <c r="I44" s="26"/>
      <c r="J44" s="26"/>
      <c r="K44" s="26"/>
      <c r="L44" s="26"/>
      <c r="M44" s="26"/>
      <c r="N44" s="26"/>
    </row>
    <row r="45" spans="1:14" x14ac:dyDescent="0.25">
      <c r="A45" s="58" t="s">
        <v>40</v>
      </c>
      <c r="B45" s="59">
        <v>43339</v>
      </c>
      <c r="C45" s="60"/>
      <c r="D45" s="61"/>
      <c r="E45" s="61"/>
      <c r="F45" s="61"/>
      <c r="G45" s="61"/>
      <c r="H45" s="62"/>
      <c r="I45" s="63">
        <f>SUM((H45-G45)*24,(F45-E45)*24,(D45-C45)*24)</f>
        <v>0</v>
      </c>
      <c r="J45" s="89"/>
      <c r="K45" s="65"/>
      <c r="L45" s="42"/>
      <c r="M45" s="66"/>
      <c r="N45" s="65"/>
    </row>
    <row r="46" spans="1:14" x14ac:dyDescent="0.25">
      <c r="A46" s="67" t="s">
        <v>41</v>
      </c>
      <c r="B46" s="68">
        <v>43340</v>
      </c>
      <c r="C46" s="69"/>
      <c r="D46" s="70"/>
      <c r="E46" s="70"/>
      <c r="F46" s="70"/>
      <c r="G46" s="70"/>
      <c r="H46" s="71"/>
      <c r="I46" s="72">
        <f>SUM((H46-G46)*24,(F46-E46)*24,(D46-C46)*24)</f>
        <v>0</v>
      </c>
      <c r="J46" s="93"/>
      <c r="K46" s="74"/>
      <c r="L46" s="42"/>
      <c r="M46" s="75"/>
      <c r="N46" s="74"/>
    </row>
    <row r="47" spans="1:14" x14ac:dyDescent="0.25">
      <c r="A47" s="67" t="s">
        <v>42</v>
      </c>
      <c r="B47" s="68">
        <v>43341</v>
      </c>
      <c r="C47" s="69"/>
      <c r="D47" s="70"/>
      <c r="E47" s="70"/>
      <c r="F47" s="70"/>
      <c r="G47" s="70"/>
      <c r="H47" s="71"/>
      <c r="I47" s="72">
        <f>SUM((H47-G47)*24,(F47-E47)*24,(D47-C47)*24)</f>
        <v>0</v>
      </c>
      <c r="J47" s="140"/>
      <c r="K47" s="77"/>
      <c r="L47" s="42"/>
      <c r="M47" s="75"/>
      <c r="N47" s="77"/>
    </row>
    <row r="48" spans="1:14" x14ac:dyDescent="0.25">
      <c r="A48" s="211" t="s">
        <v>43</v>
      </c>
      <c r="B48" s="68">
        <v>43342</v>
      </c>
      <c r="C48" s="69"/>
      <c r="D48" s="70"/>
      <c r="E48" s="70"/>
      <c r="F48" s="70"/>
      <c r="G48" s="70"/>
      <c r="H48" s="71"/>
      <c r="I48" s="72">
        <f>SUM((H48-G48)*24,(F48-E48)*24,(D48-C48)*24)</f>
        <v>0</v>
      </c>
      <c r="J48" s="140"/>
      <c r="K48" s="77"/>
      <c r="L48" s="42"/>
      <c r="M48" s="203"/>
      <c r="N48" s="77"/>
    </row>
    <row r="49" spans="1:14" ht="15.75" thickBot="1" x14ac:dyDescent="0.3">
      <c r="A49" s="200" t="s">
        <v>44</v>
      </c>
      <c r="B49" s="79">
        <v>43343</v>
      </c>
      <c r="C49" s="80"/>
      <c r="D49" s="81"/>
      <c r="E49" s="81"/>
      <c r="F49" s="81"/>
      <c r="G49" s="81"/>
      <c r="H49" s="82"/>
      <c r="I49" s="83">
        <f>SUM((H49-G49)*24,(F49-E49)*24,(D49-C49)*24)</f>
        <v>0</v>
      </c>
      <c r="J49" s="103"/>
      <c r="K49" s="104"/>
      <c r="L49" s="42"/>
      <c r="M49" s="141"/>
      <c r="N49" s="104"/>
    </row>
    <row r="50" spans="1:14" ht="15.75" thickBot="1" x14ac:dyDescent="0.3">
      <c r="A50" s="84" t="s">
        <v>37</v>
      </c>
      <c r="B50" s="240"/>
      <c r="C50" s="240"/>
      <c r="D50" s="240"/>
      <c r="E50" s="240"/>
      <c r="F50" s="42"/>
      <c r="G50" s="229" t="s">
        <v>38</v>
      </c>
      <c r="H50" s="230"/>
      <c r="I50" s="48">
        <f>SUM(I45:I49)</f>
        <v>0</v>
      </c>
      <c r="J50" s="106">
        <f>SUM(J45:J49)</f>
        <v>0</v>
      </c>
      <c r="K50" s="107">
        <f>SUM(K45:K49)</f>
        <v>0</v>
      </c>
      <c r="L50" s="26"/>
      <c r="M50" s="108">
        <f>IF(I50&gt;40,(SUM(M45:M49)-(N50))*1.5,IF(I50&lt;=40,(SUM(M45:M49))))</f>
        <v>0</v>
      </c>
      <c r="N50" s="107">
        <f>SUM(N45:N49)</f>
        <v>0</v>
      </c>
    </row>
    <row r="51" spans="1:14" ht="15.75" thickBot="1" x14ac:dyDescent="0.3">
      <c r="A51" s="42"/>
      <c r="B51" s="241"/>
      <c r="C51" s="241"/>
      <c r="D51" s="241"/>
      <c r="E51" s="241"/>
      <c r="F51" s="42"/>
      <c r="G51" s="54"/>
      <c r="H51" s="54"/>
      <c r="I51" s="55"/>
      <c r="J51" s="55"/>
      <c r="K51" s="55"/>
      <c r="L51" s="42"/>
      <c r="M51" s="56" t="s">
        <v>39</v>
      </c>
      <c r="N51" s="57">
        <f>IF(I50&gt;40,(SUM(N43+M50)),IF(I50&lt;=40,SUM(N43+M50-N50)))</f>
        <v>0</v>
      </c>
    </row>
    <row r="52" spans="1:14" ht="15.75" thickBot="1" x14ac:dyDescent="0.3">
      <c r="A52" s="42"/>
      <c r="B52" s="42"/>
      <c r="C52" s="42"/>
      <c r="D52" s="54"/>
      <c r="E52" s="54"/>
      <c r="F52" s="42"/>
      <c r="G52" s="54"/>
      <c r="H52" s="54"/>
      <c r="I52" s="55"/>
      <c r="J52" s="55"/>
      <c r="K52" s="55"/>
      <c r="L52" s="42"/>
      <c r="M52" s="142"/>
      <c r="N52" s="143"/>
    </row>
    <row r="53" spans="1:14" ht="15.75" thickBot="1" x14ac:dyDescent="0.3">
      <c r="A53" s="26"/>
      <c r="B53" s="26"/>
      <c r="C53" s="26"/>
      <c r="D53" s="54"/>
      <c r="E53" s="54"/>
      <c r="F53" s="42"/>
      <c r="G53" s="242" t="s">
        <v>47</v>
      </c>
      <c r="H53" s="243"/>
      <c r="I53" s="39">
        <f>SUM(I12+I22+I32+I42+I50)-I6</f>
        <v>0</v>
      </c>
      <c r="J53" s="85">
        <f>SUM(J12+J22+J32+J42+J50)</f>
        <v>0</v>
      </c>
      <c r="K53" s="53">
        <f>SUM(K12+K22+K32+K42+K50)</f>
        <v>0</v>
      </c>
      <c r="L53" s="26"/>
      <c r="M53" s="242" t="s">
        <v>20</v>
      </c>
      <c r="N53" s="243"/>
    </row>
    <row r="54" spans="1:14" ht="15.75" thickBot="1" x14ac:dyDescent="0.3">
      <c r="A54" s="110" t="s">
        <v>82</v>
      </c>
      <c r="B54" s="111" t="s">
        <v>48</v>
      </c>
      <c r="C54" s="112"/>
      <c r="D54" s="144"/>
      <c r="E54" s="144"/>
      <c r="F54" s="42"/>
      <c r="G54" s="42"/>
      <c r="H54" s="42"/>
      <c r="I54" s="42"/>
      <c r="J54" s="42"/>
      <c r="K54" s="42"/>
      <c r="L54" s="26"/>
      <c r="M54" s="114" t="s">
        <v>49</v>
      </c>
      <c r="N54" s="48">
        <f>+N51</f>
        <v>0</v>
      </c>
    </row>
    <row r="55" spans="1:14" x14ac:dyDescent="0.25">
      <c r="A55" s="118" t="s">
        <v>83</v>
      </c>
      <c r="B55" s="119" t="s">
        <v>48</v>
      </c>
      <c r="C55" s="120"/>
      <c r="D55" s="145"/>
      <c r="E55" s="145"/>
      <c r="F55" s="146"/>
      <c r="G55" s="26"/>
      <c r="H55" s="26"/>
      <c r="I55" s="26"/>
      <c r="J55" s="26"/>
      <c r="K55" s="26"/>
      <c r="L55" s="26"/>
      <c r="M55" s="26"/>
      <c r="N55" s="26"/>
    </row>
    <row r="56" spans="1:14" x14ac:dyDescent="0.25">
      <c r="A56" s="26"/>
      <c r="B56" s="26"/>
      <c r="C56" s="26"/>
      <c r="D56" s="245"/>
      <c r="E56" s="245"/>
      <c r="F56" s="26"/>
      <c r="G56" s="26"/>
      <c r="H56" s="26"/>
      <c r="I56" s="26"/>
      <c r="J56" s="26"/>
      <c r="K56" s="26"/>
      <c r="L56" s="26"/>
      <c r="M56" s="26"/>
      <c r="N56" s="26"/>
    </row>
    <row r="57" spans="1:14" x14ac:dyDescent="0.25">
      <c r="A57" s="26"/>
      <c r="B57" s="26"/>
      <c r="C57" s="26"/>
      <c r="D57" s="245"/>
      <c r="E57" s="245"/>
      <c r="F57" s="26"/>
      <c r="G57" s="26"/>
      <c r="H57" s="26"/>
      <c r="I57" s="26"/>
      <c r="J57" s="26"/>
      <c r="K57" s="26"/>
      <c r="L57" s="26"/>
      <c r="M57" s="26"/>
      <c r="N57" s="26"/>
    </row>
    <row r="58" spans="1:14" x14ac:dyDescent="0.25">
      <c r="A58" s="30" t="s">
        <v>50</v>
      </c>
      <c r="B58" s="26"/>
      <c r="C58" s="26"/>
      <c r="D58" s="26"/>
      <c r="E58" s="26"/>
      <c r="F58" s="26"/>
      <c r="G58" s="26"/>
      <c r="H58" s="26"/>
      <c r="I58" s="121" t="s">
        <v>24</v>
      </c>
      <c r="J58" s="246">
        <f ca="1">TODAY()</f>
        <v>43111</v>
      </c>
      <c r="K58" s="246"/>
      <c r="L58" s="26"/>
      <c r="M58" s="247"/>
      <c r="N58" s="247"/>
    </row>
    <row r="59" spans="1:14" x14ac:dyDescent="0.25">
      <c r="A59" s="30"/>
      <c r="B59" s="26"/>
      <c r="C59" s="26"/>
      <c r="D59" s="26"/>
      <c r="E59" s="26"/>
      <c r="F59" s="26"/>
      <c r="G59" s="26"/>
      <c r="H59" s="26"/>
      <c r="I59" s="121"/>
      <c r="J59" s="147"/>
      <c r="K59" s="147"/>
      <c r="L59" s="148"/>
      <c r="M59" s="149"/>
      <c r="N59" s="150"/>
    </row>
    <row r="60" spans="1:14" x14ac:dyDescent="0.25">
      <c r="A60" s="30" t="s">
        <v>51</v>
      </c>
      <c r="B60" s="26"/>
      <c r="C60" s="26"/>
      <c r="D60" s="26"/>
      <c r="E60" s="26"/>
      <c r="F60" s="113"/>
      <c r="G60" s="113"/>
      <c r="H60" s="113"/>
      <c r="I60" s="121" t="s">
        <v>24</v>
      </c>
      <c r="J60" s="246">
        <f ca="1">TODAY()</f>
        <v>43111</v>
      </c>
      <c r="K60" s="246"/>
      <c r="L60" s="113"/>
      <c r="M60" s="113"/>
      <c r="N60" s="113"/>
    </row>
    <row r="61" spans="1:14" x14ac:dyDescent="0.25">
      <c r="A61" s="23"/>
      <c r="B61" s="23"/>
      <c r="C61" s="23"/>
      <c r="D61" s="23"/>
      <c r="E61" s="23"/>
      <c r="I61" s="26"/>
      <c r="J61" s="26"/>
      <c r="K61" s="148"/>
    </row>
    <row r="62" spans="1:14" x14ac:dyDescent="0.25">
      <c r="I62" s="113"/>
      <c r="J62" s="113"/>
      <c r="K62" s="113"/>
    </row>
  </sheetData>
  <sheetProtection algorithmName="SHA-512" hashValue="RsXRspnJgKgAAsQAvNiKpAwzRumdoFG4bYgxKhwp09OgHfh50SfYnTeRs+NLPHDLtjVa+J0rpBAc25xul0zKKg==" saltValue="E+Y4GgKu2Qy5GEyci/l+Hg==" spinCount="100000" sheet="1" objects="1" scenarios="1" selectLockedCells="1"/>
  <mergeCells count="28">
    <mergeCell ref="J60:K60"/>
    <mergeCell ref="M58:N58"/>
    <mergeCell ref="B51:E51"/>
    <mergeCell ref="G53:H53"/>
    <mergeCell ref="M53:N53"/>
    <mergeCell ref="D56:E56"/>
    <mergeCell ref="J58:K58"/>
    <mergeCell ref="D57:E57"/>
    <mergeCell ref="B33:E33"/>
    <mergeCell ref="B42:E42"/>
    <mergeCell ref="G42:H42"/>
    <mergeCell ref="B43:E43"/>
    <mergeCell ref="B50:E50"/>
    <mergeCell ref="G50:H50"/>
    <mergeCell ref="B13:E13"/>
    <mergeCell ref="B22:E22"/>
    <mergeCell ref="G22:H22"/>
    <mergeCell ref="B23:E23"/>
    <mergeCell ref="B32:E32"/>
    <mergeCell ref="G32:H32"/>
    <mergeCell ref="B12:E12"/>
    <mergeCell ref="G12:H12"/>
    <mergeCell ref="I1:K1"/>
    <mergeCell ref="H2:J2"/>
    <mergeCell ref="B3:E3"/>
    <mergeCell ref="A6:E6"/>
    <mergeCell ref="F6:H6"/>
    <mergeCell ref="C2:E2"/>
  </mergeCells>
  <pageMargins left="0.7" right="0.7" top="0.75" bottom="0.75" header="0.3" footer="0.3"/>
  <pageSetup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87"/>
      <c r="C1" s="87"/>
      <c r="D1" s="87"/>
      <c r="E1" s="26"/>
      <c r="F1" s="26"/>
      <c r="G1" s="26"/>
      <c r="H1" s="26"/>
      <c r="I1" s="231" t="s">
        <v>84</v>
      </c>
      <c r="J1" s="231"/>
      <c r="K1" s="231"/>
      <c r="L1" s="26"/>
      <c r="M1" s="26"/>
      <c r="N1" s="26"/>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31"/>
      <c r="M3" s="32" t="s">
        <v>22</v>
      </c>
      <c r="N3" s="33">
        <f>August!N54</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August!I50</f>
        <v>0</v>
      </c>
      <c r="J6" s="40"/>
      <c r="K6" s="41"/>
      <c r="L6" s="42"/>
      <c r="M6" s="40"/>
      <c r="N6" s="41"/>
    </row>
    <row r="7" spans="1:14" x14ac:dyDescent="0.25">
      <c r="A7" s="126" t="s">
        <v>45</v>
      </c>
      <c r="B7" s="151">
        <v>43344</v>
      </c>
      <c r="C7" s="152"/>
      <c r="D7" s="128"/>
      <c r="E7" s="128"/>
      <c r="F7" s="128"/>
      <c r="G7" s="128"/>
      <c r="H7" s="153"/>
      <c r="I7" s="154">
        <f>SUM((H7-G7)*24,(F7-E7)*24,(D7-C7)*24)</f>
        <v>0</v>
      </c>
      <c r="J7" s="155"/>
      <c r="K7" s="156"/>
      <c r="L7" s="42"/>
      <c r="M7" s="91"/>
      <c r="N7" s="156"/>
    </row>
    <row r="8" spans="1:14" ht="15.75" thickBot="1" x14ac:dyDescent="0.3">
      <c r="A8" s="78" t="s">
        <v>36</v>
      </c>
      <c r="B8" s="157">
        <v>43345</v>
      </c>
      <c r="C8" s="158"/>
      <c r="D8" s="81"/>
      <c r="E8" s="81"/>
      <c r="F8" s="81"/>
      <c r="G8" s="81"/>
      <c r="H8" s="82"/>
      <c r="I8" s="159">
        <f>SUM((H8-G8)*24,(F8-E8)*24,(D8-C8)*24)</f>
        <v>0</v>
      </c>
      <c r="J8" s="103"/>
      <c r="K8" s="104"/>
      <c r="L8" s="42"/>
      <c r="M8" s="93"/>
      <c r="N8" s="104"/>
    </row>
    <row r="9" spans="1:14" ht="15.75" thickBot="1" x14ac:dyDescent="0.3">
      <c r="A9" s="51" t="s">
        <v>37</v>
      </c>
      <c r="B9" s="228"/>
      <c r="C9" s="228"/>
      <c r="D9" s="228"/>
      <c r="E9" s="228"/>
      <c r="F9" s="42"/>
      <c r="G9" s="229" t="s">
        <v>38</v>
      </c>
      <c r="H9" s="230"/>
      <c r="I9" s="52">
        <f>SUM(I6:I8)</f>
        <v>0</v>
      </c>
      <c r="J9" s="52">
        <f>SUM(J7:J8)</f>
        <v>0</v>
      </c>
      <c r="K9" s="53">
        <f>SUM(K7:K8)</f>
        <v>0</v>
      </c>
      <c r="L9" s="42"/>
      <c r="M9" s="139">
        <f>IF(I9&gt;40,(SUM(M7:M8)-(N9))*1.5,IF(I9&lt;=40,(SUM(M7:M8))))</f>
        <v>0</v>
      </c>
      <c r="N9" s="57">
        <f>SUM(N7:N8)</f>
        <v>0</v>
      </c>
    </row>
    <row r="10" spans="1:14" ht="15.75" thickBot="1" x14ac:dyDescent="0.3">
      <c r="A10" s="42"/>
      <c r="B10" s="239"/>
      <c r="C10" s="239"/>
      <c r="D10" s="239"/>
      <c r="E10" s="239"/>
      <c r="F10" s="42"/>
      <c r="G10" s="54"/>
      <c r="H10" s="54"/>
      <c r="I10" s="55"/>
      <c r="J10" s="55"/>
      <c r="K10" s="55"/>
      <c r="L10" s="42"/>
      <c r="M10" s="56" t="s">
        <v>39</v>
      </c>
      <c r="N10" s="57">
        <f>IF(I9&gt;40,(SUM(N3+M9)),IF(I9&lt;=40,SUM(N3+M9-N9)))</f>
        <v>0</v>
      </c>
    </row>
    <row r="11" spans="1:14" ht="15.75" thickBot="1" x14ac:dyDescent="0.3">
      <c r="A11" s="42"/>
      <c r="B11" s="42"/>
      <c r="C11" s="42"/>
      <c r="D11" s="42"/>
      <c r="E11" s="54"/>
      <c r="F11" s="42"/>
      <c r="G11" s="42"/>
      <c r="H11" s="42"/>
      <c r="I11" s="54"/>
      <c r="J11" s="42"/>
      <c r="K11" s="42"/>
      <c r="L11" s="42"/>
      <c r="M11" s="42"/>
      <c r="N11" s="42"/>
    </row>
    <row r="12" spans="1:14" x14ac:dyDescent="0.25">
      <c r="A12" s="58" t="s">
        <v>40</v>
      </c>
      <c r="B12" s="59">
        <v>43346</v>
      </c>
      <c r="C12" s="60"/>
      <c r="D12" s="61"/>
      <c r="E12" s="61"/>
      <c r="F12" s="61"/>
      <c r="G12" s="61"/>
      <c r="H12" s="62"/>
      <c r="I12" s="99">
        <f t="shared" ref="I12:I18" si="0">SUM((H12-G12)*24,(F12-E12)*24,(D12-C12)*24)</f>
        <v>0</v>
      </c>
      <c r="J12" s="89"/>
      <c r="K12" s="65"/>
      <c r="L12" s="42"/>
      <c r="M12" s="66"/>
      <c r="N12" s="65"/>
    </row>
    <row r="13" spans="1:14" x14ac:dyDescent="0.25">
      <c r="A13" s="67" t="s">
        <v>41</v>
      </c>
      <c r="B13" s="68">
        <v>43347</v>
      </c>
      <c r="C13" s="69"/>
      <c r="D13" s="70"/>
      <c r="E13" s="70"/>
      <c r="F13" s="70"/>
      <c r="G13" s="70"/>
      <c r="H13" s="71"/>
      <c r="I13" s="159">
        <f t="shared" si="0"/>
        <v>0</v>
      </c>
      <c r="J13" s="93"/>
      <c r="K13" s="74"/>
      <c r="L13" s="42"/>
      <c r="M13" s="75"/>
      <c r="N13" s="74"/>
    </row>
    <row r="14" spans="1:14" x14ac:dyDescent="0.25">
      <c r="A14" s="67" t="s">
        <v>42</v>
      </c>
      <c r="B14" s="68">
        <v>43348</v>
      </c>
      <c r="C14" s="69"/>
      <c r="D14" s="70"/>
      <c r="E14" s="70"/>
      <c r="F14" s="70"/>
      <c r="G14" s="70"/>
      <c r="H14" s="71"/>
      <c r="I14" s="159">
        <f t="shared" si="0"/>
        <v>0</v>
      </c>
      <c r="J14" s="93"/>
      <c r="K14" s="74"/>
      <c r="L14" s="26"/>
      <c r="M14" s="75"/>
      <c r="N14" s="74"/>
    </row>
    <row r="15" spans="1:14" x14ac:dyDescent="0.25">
      <c r="A15" s="67" t="s">
        <v>43</v>
      </c>
      <c r="B15" s="68">
        <v>43349</v>
      </c>
      <c r="C15" s="69"/>
      <c r="D15" s="70"/>
      <c r="E15" s="70"/>
      <c r="F15" s="70"/>
      <c r="G15" s="70"/>
      <c r="H15" s="71"/>
      <c r="I15" s="159">
        <f t="shared" si="0"/>
        <v>0</v>
      </c>
      <c r="J15" s="93"/>
      <c r="K15" s="74"/>
      <c r="L15" s="26"/>
      <c r="M15" s="75"/>
      <c r="N15" s="74"/>
    </row>
    <row r="16" spans="1:14" x14ac:dyDescent="0.25">
      <c r="A16" s="67" t="s">
        <v>44</v>
      </c>
      <c r="B16" s="68">
        <v>43350</v>
      </c>
      <c r="C16" s="69"/>
      <c r="D16" s="70"/>
      <c r="E16" s="70"/>
      <c r="F16" s="70"/>
      <c r="G16" s="70"/>
      <c r="H16" s="71"/>
      <c r="I16" s="159">
        <f t="shared" si="0"/>
        <v>0</v>
      </c>
      <c r="J16" s="93"/>
      <c r="K16" s="74"/>
      <c r="L16" s="26"/>
      <c r="M16" s="75"/>
      <c r="N16" s="74"/>
    </row>
    <row r="17" spans="1:14" x14ac:dyDescent="0.25">
      <c r="A17" s="67" t="s">
        <v>45</v>
      </c>
      <c r="B17" s="68">
        <v>43351</v>
      </c>
      <c r="C17" s="69"/>
      <c r="D17" s="70"/>
      <c r="E17" s="70"/>
      <c r="F17" s="70"/>
      <c r="G17" s="70"/>
      <c r="H17" s="71"/>
      <c r="I17" s="159">
        <f t="shared" si="0"/>
        <v>0</v>
      </c>
      <c r="J17" s="93"/>
      <c r="K17" s="74"/>
      <c r="L17" s="26"/>
      <c r="M17" s="75"/>
      <c r="N17" s="77"/>
    </row>
    <row r="18" spans="1:14" ht="15.75" thickBot="1" x14ac:dyDescent="0.3">
      <c r="A18" s="78" t="s">
        <v>36</v>
      </c>
      <c r="B18" s="79">
        <v>43352</v>
      </c>
      <c r="C18" s="80"/>
      <c r="D18" s="81"/>
      <c r="E18" s="81"/>
      <c r="F18" s="81"/>
      <c r="G18" s="81"/>
      <c r="H18" s="82"/>
      <c r="I18" s="102">
        <f t="shared" si="0"/>
        <v>0</v>
      </c>
      <c r="J18" s="103"/>
      <c r="K18" s="104"/>
      <c r="L18" s="26"/>
      <c r="M18" s="75"/>
      <c r="N18" s="77"/>
    </row>
    <row r="19" spans="1:14" ht="15.75" thickBot="1" x14ac:dyDescent="0.3">
      <c r="A19" s="84" t="s">
        <v>37</v>
      </c>
      <c r="B19" s="228"/>
      <c r="C19" s="228"/>
      <c r="D19" s="228"/>
      <c r="E19" s="228"/>
      <c r="F19" s="42"/>
      <c r="G19" s="229" t="s">
        <v>38</v>
      </c>
      <c r="H19" s="230"/>
      <c r="I19" s="39">
        <f>SUM(I12:I18)</f>
        <v>0</v>
      </c>
      <c r="J19" s="106">
        <f>SUM(J12:J18)</f>
        <v>0</v>
      </c>
      <c r="K19" s="107">
        <f>SUM(K12:K18)</f>
        <v>0</v>
      </c>
      <c r="L19" s="26"/>
      <c r="M19" s="139">
        <f>IF(I19&gt;40,(SUM(M12:M18)-(N19))*1.5,IF(I19&lt;=40,(SUM(M12:M18))))</f>
        <v>0</v>
      </c>
      <c r="N19" s="57">
        <f>SUM(N12:N18)</f>
        <v>0</v>
      </c>
    </row>
    <row r="20" spans="1:14" ht="15.75" thickBot="1" x14ac:dyDescent="0.3">
      <c r="A20" s="42"/>
      <c r="B20" s="239"/>
      <c r="C20" s="239"/>
      <c r="D20" s="239"/>
      <c r="E20" s="239"/>
      <c r="F20" s="42"/>
      <c r="G20" s="54"/>
      <c r="H20" s="54"/>
      <c r="I20" s="55"/>
      <c r="J20" s="55"/>
      <c r="K20" s="55"/>
      <c r="L20" s="42"/>
      <c r="M20" s="56" t="s">
        <v>39</v>
      </c>
      <c r="N20" s="57">
        <f>IF(I19&gt;40,(SUM(N10+M19)),IF(I19&lt;=40,SUM(N10+M19-N19)))</f>
        <v>0</v>
      </c>
    </row>
    <row r="21" spans="1:14" ht="15.75" thickBot="1" x14ac:dyDescent="0.3">
      <c r="A21" s="26"/>
      <c r="B21" s="26"/>
      <c r="C21" s="26"/>
      <c r="D21" s="26"/>
      <c r="E21" s="30"/>
      <c r="F21" s="26"/>
      <c r="G21" s="26"/>
      <c r="H21" s="26"/>
      <c r="I21" s="26"/>
      <c r="J21" s="26"/>
      <c r="K21" s="26"/>
      <c r="L21" s="26"/>
      <c r="M21" s="26"/>
      <c r="N21" s="26"/>
    </row>
    <row r="22" spans="1:14" x14ac:dyDescent="0.25">
      <c r="A22" s="58" t="s">
        <v>40</v>
      </c>
      <c r="B22" s="59">
        <v>43353</v>
      </c>
      <c r="C22" s="60"/>
      <c r="D22" s="61"/>
      <c r="E22" s="61"/>
      <c r="F22" s="61"/>
      <c r="G22" s="61"/>
      <c r="H22" s="62"/>
      <c r="I22" s="99">
        <f t="shared" ref="I22:I28" si="1">SUM((H22-G22)*24,(F22-E22)*24,(D22-C22)*24)</f>
        <v>0</v>
      </c>
      <c r="J22" s="89"/>
      <c r="K22" s="65"/>
      <c r="L22" s="42"/>
      <c r="M22" s="66"/>
      <c r="N22" s="65"/>
    </row>
    <row r="23" spans="1:14" x14ac:dyDescent="0.25">
      <c r="A23" s="67" t="s">
        <v>41</v>
      </c>
      <c r="B23" s="68">
        <v>43354</v>
      </c>
      <c r="C23" s="69"/>
      <c r="D23" s="70"/>
      <c r="E23" s="70"/>
      <c r="F23" s="70"/>
      <c r="G23" s="70"/>
      <c r="H23" s="71"/>
      <c r="I23" s="159">
        <f t="shared" si="1"/>
        <v>0</v>
      </c>
      <c r="J23" s="93"/>
      <c r="K23" s="74"/>
      <c r="L23" s="42"/>
      <c r="M23" s="75"/>
      <c r="N23" s="74"/>
    </row>
    <row r="24" spans="1:14" x14ac:dyDescent="0.25">
      <c r="A24" s="67" t="s">
        <v>42</v>
      </c>
      <c r="B24" s="68">
        <v>43355</v>
      </c>
      <c r="C24" s="69"/>
      <c r="D24" s="70"/>
      <c r="E24" s="70"/>
      <c r="F24" s="70"/>
      <c r="G24" s="70"/>
      <c r="H24" s="71"/>
      <c r="I24" s="159">
        <f t="shared" si="1"/>
        <v>0</v>
      </c>
      <c r="J24" s="93"/>
      <c r="K24" s="74"/>
      <c r="L24" s="26"/>
      <c r="M24" s="75"/>
      <c r="N24" s="74"/>
    </row>
    <row r="25" spans="1:14" x14ac:dyDescent="0.25">
      <c r="A25" s="67" t="s">
        <v>43</v>
      </c>
      <c r="B25" s="68">
        <v>43356</v>
      </c>
      <c r="C25" s="69"/>
      <c r="D25" s="70"/>
      <c r="E25" s="70"/>
      <c r="F25" s="70"/>
      <c r="G25" s="70"/>
      <c r="H25" s="71"/>
      <c r="I25" s="159">
        <f t="shared" si="1"/>
        <v>0</v>
      </c>
      <c r="J25" s="93"/>
      <c r="K25" s="74"/>
      <c r="L25" s="26"/>
      <c r="M25" s="75"/>
      <c r="N25" s="74"/>
    </row>
    <row r="26" spans="1:14" x14ac:dyDescent="0.25">
      <c r="A26" s="67" t="s">
        <v>44</v>
      </c>
      <c r="B26" s="68">
        <v>43357</v>
      </c>
      <c r="C26" s="69"/>
      <c r="D26" s="70"/>
      <c r="E26" s="70"/>
      <c r="F26" s="70"/>
      <c r="G26" s="70"/>
      <c r="H26" s="71"/>
      <c r="I26" s="159">
        <f t="shared" si="1"/>
        <v>0</v>
      </c>
      <c r="J26" s="93"/>
      <c r="K26" s="74"/>
      <c r="L26" s="26"/>
      <c r="M26" s="75"/>
      <c r="N26" s="74"/>
    </row>
    <row r="27" spans="1:14" x14ac:dyDescent="0.25">
      <c r="A27" s="67" t="s">
        <v>45</v>
      </c>
      <c r="B27" s="68">
        <v>43358</v>
      </c>
      <c r="C27" s="69"/>
      <c r="D27" s="70"/>
      <c r="E27" s="70"/>
      <c r="F27" s="70"/>
      <c r="G27" s="70"/>
      <c r="H27" s="71"/>
      <c r="I27" s="159">
        <f t="shared" si="1"/>
        <v>0</v>
      </c>
      <c r="J27" s="93"/>
      <c r="K27" s="74"/>
      <c r="L27" s="26"/>
      <c r="M27" s="75"/>
      <c r="N27" s="77"/>
    </row>
    <row r="28" spans="1:14" ht="15.75" thickBot="1" x14ac:dyDescent="0.3">
      <c r="A28" s="78" t="s">
        <v>36</v>
      </c>
      <c r="B28" s="79">
        <v>43359</v>
      </c>
      <c r="C28" s="80"/>
      <c r="D28" s="81"/>
      <c r="E28" s="81"/>
      <c r="F28" s="81"/>
      <c r="G28" s="81"/>
      <c r="H28" s="82"/>
      <c r="I28" s="159">
        <f t="shared" si="1"/>
        <v>0</v>
      </c>
      <c r="J28" s="103"/>
      <c r="K28" s="104"/>
      <c r="L28" s="26"/>
      <c r="M28" s="75"/>
      <c r="N28" s="77"/>
    </row>
    <row r="29" spans="1:14" ht="15.75" thickBot="1" x14ac:dyDescent="0.3">
      <c r="A29" s="84" t="s">
        <v>37</v>
      </c>
      <c r="B29" s="228"/>
      <c r="C29" s="228"/>
      <c r="D29" s="228"/>
      <c r="E29" s="228"/>
      <c r="F29" s="42"/>
      <c r="G29" s="229" t="s">
        <v>38</v>
      </c>
      <c r="H29" s="230"/>
      <c r="I29" s="39">
        <f>SUM(I22:I28)</f>
        <v>0</v>
      </c>
      <c r="J29" s="106">
        <f>SUM(J22:J28)</f>
        <v>0</v>
      </c>
      <c r="K29" s="107">
        <f>SUM(K22:K28)</f>
        <v>0</v>
      </c>
      <c r="L29" s="26"/>
      <c r="M29" s="52">
        <f>IF(I29&gt;40,(SUM(M22:M28)-(N29))*1.5,IF(I29&lt;=40,(SUM(M22:M28))))</f>
        <v>0</v>
      </c>
      <c r="N29" s="53">
        <f>SUM(N22:N28)</f>
        <v>0</v>
      </c>
    </row>
    <row r="30" spans="1:14" ht="15.75" thickBot="1" x14ac:dyDescent="0.3">
      <c r="A30" s="42"/>
      <c r="B30" s="239"/>
      <c r="C30" s="239"/>
      <c r="D30" s="239"/>
      <c r="E30" s="239"/>
      <c r="F30" s="42"/>
      <c r="G30" s="54"/>
      <c r="H30" s="54"/>
      <c r="I30" s="55"/>
      <c r="J30" s="55"/>
      <c r="K30" s="55"/>
      <c r="L30" s="42"/>
      <c r="M30" s="56" t="s">
        <v>39</v>
      </c>
      <c r="N30" s="57">
        <f>IF(I29&gt;40,(SUM(N20+M29)),IF(I29&lt;=40,SUM(N20+M29-N29)))</f>
        <v>0</v>
      </c>
    </row>
    <row r="31" spans="1:14" ht="15.75" thickBot="1" x14ac:dyDescent="0.3">
      <c r="A31" s="26"/>
      <c r="B31" s="26"/>
      <c r="C31" s="26"/>
      <c r="D31" s="26"/>
      <c r="E31" s="30"/>
      <c r="F31" s="26"/>
      <c r="G31" s="26"/>
      <c r="H31" s="26"/>
      <c r="I31" s="26"/>
      <c r="J31" s="26"/>
      <c r="K31" s="26"/>
      <c r="L31" s="26"/>
      <c r="M31" s="26"/>
      <c r="N31" s="26"/>
    </row>
    <row r="32" spans="1:14" x14ac:dyDescent="0.25">
      <c r="A32" s="58" t="s">
        <v>40</v>
      </c>
      <c r="B32" s="59">
        <v>43360</v>
      </c>
      <c r="C32" s="60"/>
      <c r="D32" s="61"/>
      <c r="E32" s="61"/>
      <c r="F32" s="61"/>
      <c r="G32" s="61"/>
      <c r="H32" s="62"/>
      <c r="I32" s="160">
        <f t="shared" ref="I32:I38" si="2">SUM((H32-G32)*24,(F32-E32)*24,(D32-C32)*24)</f>
        <v>0</v>
      </c>
      <c r="J32" s="89"/>
      <c r="K32" s="65"/>
      <c r="L32" s="86"/>
      <c r="M32" s="66"/>
      <c r="N32" s="65"/>
    </row>
    <row r="33" spans="1:14" x14ac:dyDescent="0.25">
      <c r="A33" s="67" t="s">
        <v>41</v>
      </c>
      <c r="B33" s="68">
        <v>43361</v>
      </c>
      <c r="C33" s="69"/>
      <c r="D33" s="70"/>
      <c r="E33" s="70"/>
      <c r="F33" s="70"/>
      <c r="G33" s="70"/>
      <c r="H33" s="71"/>
      <c r="I33" s="136">
        <f t="shared" si="2"/>
        <v>0</v>
      </c>
      <c r="J33" s="93"/>
      <c r="K33" s="74"/>
      <c r="L33" s="86"/>
      <c r="M33" s="75"/>
      <c r="N33" s="74"/>
    </row>
    <row r="34" spans="1:14" x14ac:dyDescent="0.25">
      <c r="A34" s="67" t="s">
        <v>42</v>
      </c>
      <c r="B34" s="68">
        <v>43362</v>
      </c>
      <c r="C34" s="69"/>
      <c r="D34" s="70"/>
      <c r="E34" s="70"/>
      <c r="F34" s="70"/>
      <c r="G34" s="70"/>
      <c r="H34" s="71"/>
      <c r="I34" s="136">
        <f t="shared" si="2"/>
        <v>0</v>
      </c>
      <c r="J34" s="93"/>
      <c r="K34" s="74"/>
      <c r="L34" s="87"/>
      <c r="M34" s="75"/>
      <c r="N34" s="74"/>
    </row>
    <row r="35" spans="1:14" x14ac:dyDescent="0.25">
      <c r="A35" s="67" t="s">
        <v>43</v>
      </c>
      <c r="B35" s="68">
        <v>43363</v>
      </c>
      <c r="C35" s="69"/>
      <c r="D35" s="70"/>
      <c r="E35" s="70"/>
      <c r="F35" s="70"/>
      <c r="G35" s="70"/>
      <c r="H35" s="71"/>
      <c r="I35" s="136">
        <f t="shared" si="2"/>
        <v>0</v>
      </c>
      <c r="J35" s="93"/>
      <c r="K35" s="74"/>
      <c r="L35" s="87"/>
      <c r="M35" s="75"/>
      <c r="N35" s="74"/>
    </row>
    <row r="36" spans="1:14" x14ac:dyDescent="0.25">
      <c r="A36" s="67" t="s">
        <v>44</v>
      </c>
      <c r="B36" s="68">
        <v>43364</v>
      </c>
      <c r="C36" s="69"/>
      <c r="D36" s="70"/>
      <c r="E36" s="70"/>
      <c r="F36" s="70"/>
      <c r="G36" s="70"/>
      <c r="H36" s="71"/>
      <c r="I36" s="136">
        <f t="shared" si="2"/>
        <v>0</v>
      </c>
      <c r="J36" s="93"/>
      <c r="K36" s="74"/>
      <c r="L36" s="87"/>
      <c r="M36" s="75"/>
      <c r="N36" s="74"/>
    </row>
    <row r="37" spans="1:14" x14ac:dyDescent="0.25">
      <c r="A37" s="67" t="s">
        <v>45</v>
      </c>
      <c r="B37" s="68">
        <v>43365</v>
      </c>
      <c r="C37" s="69"/>
      <c r="D37" s="70"/>
      <c r="E37" s="70"/>
      <c r="F37" s="70"/>
      <c r="G37" s="70"/>
      <c r="H37" s="71"/>
      <c r="I37" s="136">
        <f t="shared" si="2"/>
        <v>0</v>
      </c>
      <c r="J37" s="93"/>
      <c r="K37" s="74"/>
      <c r="L37" s="87"/>
      <c r="M37" s="75"/>
      <c r="N37" s="77"/>
    </row>
    <row r="38" spans="1:14" ht="15.75" thickBot="1" x14ac:dyDescent="0.3">
      <c r="A38" s="78" t="s">
        <v>36</v>
      </c>
      <c r="B38" s="79">
        <v>43366</v>
      </c>
      <c r="C38" s="80"/>
      <c r="D38" s="81"/>
      <c r="E38" s="81"/>
      <c r="F38" s="81"/>
      <c r="G38" s="81"/>
      <c r="H38" s="82"/>
      <c r="I38" s="138">
        <f t="shared" si="2"/>
        <v>0</v>
      </c>
      <c r="J38" s="103"/>
      <c r="K38" s="104"/>
      <c r="L38" s="87"/>
      <c r="M38" s="75"/>
      <c r="N38" s="77"/>
    </row>
    <row r="39" spans="1:14" ht="15.75" thickBot="1" x14ac:dyDescent="0.3">
      <c r="A39" s="84" t="s">
        <v>37</v>
      </c>
      <c r="B39" s="228"/>
      <c r="C39" s="228"/>
      <c r="D39" s="228"/>
      <c r="E39" s="228"/>
      <c r="F39" s="42"/>
      <c r="G39" s="229" t="s">
        <v>38</v>
      </c>
      <c r="H39" s="230"/>
      <c r="I39" s="48">
        <f>SUM(I32:I38)</f>
        <v>0</v>
      </c>
      <c r="J39" s="106">
        <f>SUM(J32:J38)</f>
        <v>0</v>
      </c>
      <c r="K39" s="107">
        <f>SUM(K32:K38)</f>
        <v>0</v>
      </c>
      <c r="L39" s="26"/>
      <c r="M39" s="52">
        <f>IF(I39&gt;40,(SUM(M32:M38)-(N39))*1.5,IF(I39&lt;=40,(SUM(M32:M38))))</f>
        <v>0</v>
      </c>
      <c r="N39" s="53">
        <f>SUM(N32:N38)</f>
        <v>0</v>
      </c>
    </row>
    <row r="40" spans="1:14" ht="15.75" thickBot="1" x14ac:dyDescent="0.3">
      <c r="A40" s="42"/>
      <c r="B40" s="239"/>
      <c r="C40" s="239"/>
      <c r="D40" s="239"/>
      <c r="E40" s="239"/>
      <c r="F40" s="42"/>
      <c r="G40" s="54"/>
      <c r="H40" s="54"/>
      <c r="I40" s="55"/>
      <c r="J40" s="55"/>
      <c r="K40" s="55"/>
      <c r="L40" s="42"/>
      <c r="M40" s="56" t="s">
        <v>39</v>
      </c>
      <c r="N40" s="57">
        <f>IF(I39&gt;40,(SUM(N30+M39)),IF(I39&lt;=40,SUM(N30+M39-N39)))</f>
        <v>0</v>
      </c>
    </row>
    <row r="41" spans="1:14" ht="15.75" thickBot="1" x14ac:dyDescent="0.3">
      <c r="A41" s="26"/>
      <c r="B41" s="26"/>
      <c r="C41" s="26"/>
      <c r="D41" s="26"/>
      <c r="E41" s="30"/>
      <c r="F41" s="26"/>
      <c r="G41" s="26"/>
      <c r="H41" s="26"/>
      <c r="I41" s="26"/>
      <c r="J41" s="26"/>
      <c r="K41" s="26"/>
      <c r="L41" s="26"/>
      <c r="M41" s="26"/>
      <c r="N41" s="26"/>
    </row>
    <row r="42" spans="1:14" x14ac:dyDescent="0.25">
      <c r="A42" s="58" t="s">
        <v>40</v>
      </c>
      <c r="B42" s="59">
        <v>43367</v>
      </c>
      <c r="C42" s="60"/>
      <c r="D42" s="61"/>
      <c r="E42" s="61"/>
      <c r="F42" s="61"/>
      <c r="G42" s="61"/>
      <c r="H42" s="62"/>
      <c r="I42" s="99">
        <f t="shared" ref="I42:I48" si="3">SUM((H42-G42)*24,(F42-E42)*24,(D42-C42)*24)</f>
        <v>0</v>
      </c>
      <c r="J42" s="89"/>
      <c r="K42" s="65"/>
      <c r="L42" s="42"/>
      <c r="M42" s="66"/>
      <c r="N42" s="65"/>
    </row>
    <row r="43" spans="1:14" x14ac:dyDescent="0.25">
      <c r="A43" s="67" t="s">
        <v>41</v>
      </c>
      <c r="B43" s="68">
        <v>43368</v>
      </c>
      <c r="C43" s="69"/>
      <c r="D43" s="70"/>
      <c r="E43" s="70"/>
      <c r="F43" s="70"/>
      <c r="G43" s="70"/>
      <c r="H43" s="71"/>
      <c r="I43" s="159">
        <f t="shared" si="3"/>
        <v>0</v>
      </c>
      <c r="J43" s="93"/>
      <c r="K43" s="74"/>
      <c r="L43" s="42"/>
      <c r="M43" s="75"/>
      <c r="N43" s="74"/>
    </row>
    <row r="44" spans="1:14" x14ac:dyDescent="0.25">
      <c r="A44" s="67" t="s">
        <v>42</v>
      </c>
      <c r="B44" s="68">
        <v>43369</v>
      </c>
      <c r="C44" s="69"/>
      <c r="D44" s="70"/>
      <c r="E44" s="70"/>
      <c r="F44" s="70"/>
      <c r="G44" s="70"/>
      <c r="H44" s="71"/>
      <c r="I44" s="159">
        <f t="shared" si="3"/>
        <v>0</v>
      </c>
      <c r="J44" s="93"/>
      <c r="K44" s="74"/>
      <c r="L44" s="42"/>
      <c r="M44" s="75"/>
      <c r="N44" s="74"/>
    </row>
    <row r="45" spans="1:14" x14ac:dyDescent="0.25">
      <c r="A45" s="67" t="s">
        <v>43</v>
      </c>
      <c r="B45" s="68">
        <v>43370</v>
      </c>
      <c r="C45" s="69"/>
      <c r="D45" s="70"/>
      <c r="E45" s="70"/>
      <c r="F45" s="70"/>
      <c r="G45" s="70"/>
      <c r="H45" s="71"/>
      <c r="I45" s="159">
        <f t="shared" si="3"/>
        <v>0</v>
      </c>
      <c r="J45" s="93"/>
      <c r="K45" s="74"/>
      <c r="L45" s="42"/>
      <c r="M45" s="75"/>
      <c r="N45" s="74"/>
    </row>
    <row r="46" spans="1:14" x14ac:dyDescent="0.25">
      <c r="A46" s="67" t="s">
        <v>44</v>
      </c>
      <c r="B46" s="68">
        <v>43371</v>
      </c>
      <c r="C46" s="69"/>
      <c r="D46" s="70"/>
      <c r="E46" s="70"/>
      <c r="F46" s="70"/>
      <c r="G46" s="70"/>
      <c r="H46" s="71"/>
      <c r="I46" s="159">
        <f t="shared" si="3"/>
        <v>0</v>
      </c>
      <c r="J46" s="93"/>
      <c r="K46" s="74"/>
      <c r="L46" s="42"/>
      <c r="M46" s="75"/>
      <c r="N46" s="74"/>
    </row>
    <row r="47" spans="1:14" x14ac:dyDescent="0.25">
      <c r="A47" s="67" t="s">
        <v>45</v>
      </c>
      <c r="B47" s="68">
        <v>43372</v>
      </c>
      <c r="C47" s="69"/>
      <c r="D47" s="70"/>
      <c r="E47" s="70"/>
      <c r="F47" s="70"/>
      <c r="G47" s="70"/>
      <c r="H47" s="71"/>
      <c r="I47" s="159">
        <f t="shared" si="3"/>
        <v>0</v>
      </c>
      <c r="J47" s="93"/>
      <c r="K47" s="74"/>
      <c r="L47" s="42"/>
      <c r="M47" s="75"/>
      <c r="N47" s="77"/>
    </row>
    <row r="48" spans="1:14" ht="15.75" thickBot="1" x14ac:dyDescent="0.3">
      <c r="A48" s="78" t="s">
        <v>36</v>
      </c>
      <c r="B48" s="79">
        <v>43373</v>
      </c>
      <c r="C48" s="80"/>
      <c r="D48" s="81"/>
      <c r="E48" s="81"/>
      <c r="F48" s="81"/>
      <c r="G48" s="81"/>
      <c r="H48" s="82"/>
      <c r="I48" s="102">
        <f t="shared" si="3"/>
        <v>0</v>
      </c>
      <c r="J48" s="103"/>
      <c r="K48" s="104"/>
      <c r="L48" s="26"/>
      <c r="M48" s="75"/>
      <c r="N48" s="77"/>
    </row>
    <row r="49" spans="1:14" ht="15.75" thickBot="1" x14ac:dyDescent="0.3">
      <c r="A49" s="84" t="s">
        <v>37</v>
      </c>
      <c r="B49" s="240"/>
      <c r="C49" s="240"/>
      <c r="D49" s="240"/>
      <c r="E49" s="240"/>
      <c r="F49" s="42"/>
      <c r="G49" s="229" t="s">
        <v>38</v>
      </c>
      <c r="H49" s="230"/>
      <c r="I49" s="48">
        <f>SUM(I42:I48)</f>
        <v>0</v>
      </c>
      <c r="J49" s="106">
        <f>SUM(J42:J48)</f>
        <v>0</v>
      </c>
      <c r="K49" s="107">
        <f>SUM(K42:K48)</f>
        <v>0</v>
      </c>
      <c r="L49" s="26"/>
      <c r="M49" s="52">
        <f>IF(I49&gt;40,(SUM(M42:M48)-(N49))*1.5,IF(I49&lt;=40,(SUM(M42:M48))))</f>
        <v>0</v>
      </c>
      <c r="N49" s="53">
        <f>SUM(N42:N48)</f>
        <v>0</v>
      </c>
    </row>
    <row r="50" spans="1:14" ht="15.75" thickBot="1" x14ac:dyDescent="0.3">
      <c r="A50" s="42"/>
      <c r="B50" s="241"/>
      <c r="C50" s="241"/>
      <c r="D50" s="241"/>
      <c r="E50" s="241"/>
      <c r="F50" s="42"/>
      <c r="G50" s="54"/>
      <c r="H50" s="54"/>
      <c r="I50" s="55"/>
      <c r="J50" s="55"/>
      <c r="K50" s="55"/>
      <c r="L50" s="42"/>
      <c r="M50" s="56" t="s">
        <v>39</v>
      </c>
      <c r="N50" s="57">
        <f>IF(I49&gt;40,(SUM(N40+M49)),IF(I49&lt;=40,SUM(N40+M49-N49)))</f>
        <v>0</v>
      </c>
    </row>
    <row r="51" spans="1:14" ht="15.75" thickBot="1" x14ac:dyDescent="0.3">
      <c r="A51" s="42"/>
      <c r="B51" s="42"/>
      <c r="C51" s="42"/>
      <c r="D51" s="54"/>
      <c r="E51" s="54"/>
      <c r="F51" s="42"/>
      <c r="G51" s="54"/>
      <c r="H51" s="54"/>
      <c r="I51" s="55"/>
      <c r="J51" s="55"/>
      <c r="K51" s="55"/>
      <c r="L51" s="42"/>
      <c r="M51" s="142"/>
      <c r="N51" s="143"/>
    </row>
    <row r="52" spans="1:14" ht="15.75" thickBot="1" x14ac:dyDescent="0.3">
      <c r="A52" s="26"/>
      <c r="B52" s="26"/>
      <c r="C52" s="26"/>
      <c r="D52" s="54"/>
      <c r="E52" s="54"/>
      <c r="F52" s="42"/>
      <c r="G52" s="242" t="s">
        <v>47</v>
      </c>
      <c r="H52" s="243"/>
      <c r="I52" s="39">
        <f>SUM(I9+I19+I29+I39+I49)-I6</f>
        <v>0</v>
      </c>
      <c r="J52" s="85">
        <f>SUM(J9+J19+J29+J39+J49)</f>
        <v>0</v>
      </c>
      <c r="K52" s="53">
        <f>SUM(K9+K19+K29+K39+K49)</f>
        <v>0</v>
      </c>
      <c r="L52" s="26"/>
      <c r="M52" s="242" t="s">
        <v>20</v>
      </c>
      <c r="N52" s="243"/>
    </row>
    <row r="53" spans="1:14" ht="15.75" thickBot="1" x14ac:dyDescent="0.3">
      <c r="A53" s="183" t="s">
        <v>85</v>
      </c>
      <c r="B53" s="165" t="s">
        <v>53</v>
      </c>
      <c r="C53" s="166"/>
      <c r="D53" s="113"/>
      <c r="E53" s="113"/>
      <c r="F53" s="26"/>
      <c r="G53" s="42"/>
      <c r="H53" s="42"/>
      <c r="I53" s="42"/>
      <c r="J53" s="42"/>
      <c r="K53" s="42"/>
      <c r="L53" s="26"/>
      <c r="M53" s="114" t="s">
        <v>49</v>
      </c>
      <c r="N53" s="48">
        <f>+N50</f>
        <v>0</v>
      </c>
    </row>
    <row r="54" spans="1:14" x14ac:dyDescent="0.25">
      <c r="A54" s="202"/>
      <c r="B54" s="202"/>
      <c r="C54" s="26"/>
      <c r="D54" s="202"/>
      <c r="E54" s="202"/>
      <c r="F54" s="26"/>
      <c r="G54" s="26"/>
      <c r="H54" s="26"/>
      <c r="I54" s="26"/>
      <c r="J54" s="26"/>
      <c r="K54" s="26"/>
      <c r="L54" s="26"/>
      <c r="M54" s="26"/>
      <c r="N54" s="26"/>
    </row>
    <row r="55" spans="1:14" x14ac:dyDescent="0.25">
      <c r="A55" s="202"/>
      <c r="B55" s="202"/>
      <c r="C55" s="26"/>
      <c r="D55" s="202"/>
      <c r="E55" s="202"/>
      <c r="F55" s="26"/>
      <c r="G55" s="26"/>
      <c r="H55" s="26"/>
      <c r="I55" s="26"/>
      <c r="J55" s="26"/>
      <c r="K55" s="26"/>
      <c r="L55" s="26"/>
      <c r="M55" s="26"/>
      <c r="N55" s="26"/>
    </row>
    <row r="56" spans="1:14" x14ac:dyDescent="0.25">
      <c r="A56" s="30" t="s">
        <v>50</v>
      </c>
      <c r="B56" s="26"/>
      <c r="C56" s="26"/>
      <c r="D56" s="26"/>
      <c r="E56" s="26"/>
      <c r="F56" s="26"/>
      <c r="G56" s="26"/>
      <c r="H56" s="26"/>
      <c r="I56" s="121" t="s">
        <v>24</v>
      </c>
      <c r="J56" s="246">
        <f ca="1">TODAY()</f>
        <v>43111</v>
      </c>
      <c r="K56" s="246"/>
      <c r="L56" s="26"/>
      <c r="M56" s="26"/>
      <c r="N56" s="26"/>
    </row>
    <row r="57" spans="1:14" x14ac:dyDescent="0.25">
      <c r="A57" s="30"/>
      <c r="B57" s="26"/>
      <c r="C57" s="26"/>
      <c r="D57" s="26"/>
      <c r="E57" s="26"/>
      <c r="F57" s="26"/>
      <c r="G57" s="26"/>
      <c r="H57" s="26"/>
      <c r="I57" s="122"/>
      <c r="J57" s="26"/>
      <c r="K57" s="30"/>
      <c r="L57" s="26"/>
      <c r="M57" s="26"/>
      <c r="N57" s="26"/>
    </row>
    <row r="58" spans="1:14" x14ac:dyDescent="0.25">
      <c r="A58" s="30" t="s">
        <v>51</v>
      </c>
      <c r="B58" s="26"/>
      <c r="C58" s="26"/>
      <c r="D58" s="26"/>
      <c r="E58" s="26"/>
      <c r="F58" s="26"/>
      <c r="G58" s="26"/>
      <c r="H58" s="26"/>
      <c r="I58" s="121" t="s">
        <v>24</v>
      </c>
      <c r="J58" s="246">
        <f ca="1">TODAY()</f>
        <v>43111</v>
      </c>
      <c r="K58" s="246"/>
      <c r="L58" s="26"/>
      <c r="M58" s="26"/>
      <c r="N58" s="26"/>
    </row>
    <row r="59" spans="1:14" x14ac:dyDescent="0.25">
      <c r="A59" s="23"/>
      <c r="B59" s="23"/>
      <c r="C59" s="23"/>
      <c r="D59" s="23"/>
      <c r="E59" s="23"/>
      <c r="F59" s="23"/>
      <c r="G59" s="26"/>
      <c r="H59" s="26"/>
      <c r="I59" s="23"/>
      <c r="J59" s="23"/>
      <c r="K59" s="123"/>
      <c r="L59" s="26"/>
      <c r="M59" s="247"/>
      <c r="N59" s="247"/>
    </row>
    <row r="60" spans="1:14" x14ac:dyDescent="0.25">
      <c r="A60" s="23"/>
      <c r="B60" s="23"/>
      <c r="C60" s="23"/>
      <c r="D60" s="23"/>
      <c r="E60" s="23"/>
      <c r="F60" s="23"/>
      <c r="G60" s="23"/>
      <c r="H60" s="23"/>
      <c r="I60" s="23"/>
      <c r="J60" s="23"/>
      <c r="K60" s="23"/>
      <c r="L60" s="123"/>
      <c r="M60" s="124"/>
      <c r="N60" s="125"/>
    </row>
    <row r="61" spans="1:14" x14ac:dyDescent="0.25">
      <c r="G61" s="23"/>
      <c r="H61" s="23"/>
      <c r="L61" s="23"/>
      <c r="M61" s="23"/>
      <c r="N61" s="23"/>
    </row>
  </sheetData>
  <sheetProtection algorithmName="SHA-512" hashValue="WLaROi5NP7C5Y8U0jMfqLwpr+sfF4ZXBLggCNr8J9Q13fnBh4W5FARXAsl76D0Oq7NIM0P2osR/HBx0IuJkkVA==" saltValue="XmDB8C9jVeZS8+tluz1tCA==" spinCount="100000" sheet="1" objects="1" scenarios="1" selectLockedCells="1"/>
  <mergeCells count="26">
    <mergeCell ref="J58:K58"/>
    <mergeCell ref="M59:N59"/>
    <mergeCell ref="B50:E50"/>
    <mergeCell ref="G52:H52"/>
    <mergeCell ref="M52:N52"/>
    <mergeCell ref="J56:K56"/>
    <mergeCell ref="B30:E30"/>
    <mergeCell ref="B39:E39"/>
    <mergeCell ref="G39:H39"/>
    <mergeCell ref="B40:E40"/>
    <mergeCell ref="B49:E49"/>
    <mergeCell ref="G49:H49"/>
    <mergeCell ref="B10:E10"/>
    <mergeCell ref="B19:E19"/>
    <mergeCell ref="G19:H19"/>
    <mergeCell ref="B20:E20"/>
    <mergeCell ref="B29:E29"/>
    <mergeCell ref="G29:H29"/>
    <mergeCell ref="B9:E9"/>
    <mergeCell ref="G9:H9"/>
    <mergeCell ref="I1:K1"/>
    <mergeCell ref="H2:J2"/>
    <mergeCell ref="B3:E3"/>
    <mergeCell ref="A6:E6"/>
    <mergeCell ref="F6:H6"/>
    <mergeCell ref="C2:E2"/>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86</v>
      </c>
      <c r="J1" s="231"/>
      <c r="K1" s="231"/>
      <c r="L1" s="23"/>
      <c r="M1" s="23"/>
      <c r="N1" s="23"/>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207"/>
      <c r="M3" s="32" t="s">
        <v>22</v>
      </c>
      <c r="N3" s="33">
        <f>September!N53</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34"/>
      <c r="B6" s="235"/>
      <c r="C6" s="235"/>
      <c r="D6" s="235"/>
      <c r="E6" s="235"/>
      <c r="F6" s="236" t="s">
        <v>35</v>
      </c>
      <c r="G6" s="236"/>
      <c r="H6" s="237"/>
      <c r="I6" s="39">
        <v>0</v>
      </c>
      <c r="J6" s="167"/>
      <c r="K6" s="168"/>
      <c r="L6" s="42"/>
      <c r="M6" s="167"/>
      <c r="N6" s="168"/>
    </row>
    <row r="7" spans="1:14" x14ac:dyDescent="0.25">
      <c r="A7" s="58" t="s">
        <v>40</v>
      </c>
      <c r="B7" s="169">
        <v>43009</v>
      </c>
      <c r="C7" s="60"/>
      <c r="D7" s="61"/>
      <c r="E7" s="61"/>
      <c r="F7" s="61"/>
      <c r="G7" s="61"/>
      <c r="H7" s="62"/>
      <c r="I7" s="63">
        <f t="shared" ref="I7:I13" si="0">SUM((H7-G7)*24,(F7-E7)*24,(D7-C7)*24)</f>
        <v>0</v>
      </c>
      <c r="J7" s="64"/>
      <c r="K7" s="65"/>
      <c r="L7" s="42"/>
      <c r="M7" s="66"/>
      <c r="N7" s="65"/>
    </row>
    <row r="8" spans="1:14" x14ac:dyDescent="0.25">
      <c r="A8" s="67" t="s">
        <v>41</v>
      </c>
      <c r="B8" s="170">
        <v>43375</v>
      </c>
      <c r="C8" s="69"/>
      <c r="D8" s="70"/>
      <c r="E8" s="70"/>
      <c r="F8" s="70"/>
      <c r="G8" s="70"/>
      <c r="H8" s="71"/>
      <c r="I8" s="72">
        <f t="shared" si="0"/>
        <v>0</v>
      </c>
      <c r="J8" s="73"/>
      <c r="K8" s="74"/>
      <c r="L8" s="42"/>
      <c r="M8" s="75"/>
      <c r="N8" s="74"/>
    </row>
    <row r="9" spans="1:14" x14ac:dyDescent="0.25">
      <c r="A9" s="67" t="s">
        <v>42</v>
      </c>
      <c r="B9" s="170">
        <v>43376</v>
      </c>
      <c r="C9" s="69"/>
      <c r="D9" s="70"/>
      <c r="E9" s="70"/>
      <c r="F9" s="70"/>
      <c r="G9" s="70"/>
      <c r="H9" s="71"/>
      <c r="I9" s="72">
        <f t="shared" si="0"/>
        <v>0</v>
      </c>
      <c r="J9" s="73"/>
      <c r="K9" s="74"/>
      <c r="L9" s="26"/>
      <c r="M9" s="75"/>
      <c r="N9" s="74"/>
    </row>
    <row r="10" spans="1:14" x14ac:dyDescent="0.25">
      <c r="A10" s="67" t="s">
        <v>43</v>
      </c>
      <c r="B10" s="170">
        <v>43377</v>
      </c>
      <c r="C10" s="69"/>
      <c r="D10" s="70"/>
      <c r="E10" s="70"/>
      <c r="F10" s="70"/>
      <c r="G10" s="70"/>
      <c r="H10" s="71"/>
      <c r="I10" s="72">
        <f t="shared" si="0"/>
        <v>0</v>
      </c>
      <c r="J10" s="73"/>
      <c r="K10" s="74"/>
      <c r="L10" s="26"/>
      <c r="M10" s="75"/>
      <c r="N10" s="74"/>
    </row>
    <row r="11" spans="1:14" x14ac:dyDescent="0.25">
      <c r="A11" s="67" t="s">
        <v>44</v>
      </c>
      <c r="B11" s="170">
        <v>43378</v>
      </c>
      <c r="C11" s="69"/>
      <c r="D11" s="70"/>
      <c r="E11" s="70"/>
      <c r="F11" s="70"/>
      <c r="G11" s="70"/>
      <c r="H11" s="71"/>
      <c r="I11" s="72">
        <f t="shared" si="0"/>
        <v>0</v>
      </c>
      <c r="J11" s="73"/>
      <c r="K11" s="74"/>
      <c r="L11" s="26"/>
      <c r="M11" s="75"/>
      <c r="N11" s="74"/>
    </row>
    <row r="12" spans="1:14" x14ac:dyDescent="0.25">
      <c r="A12" s="67" t="s">
        <v>45</v>
      </c>
      <c r="B12" s="170">
        <v>43379</v>
      </c>
      <c r="C12" s="69"/>
      <c r="D12" s="70"/>
      <c r="E12" s="70"/>
      <c r="F12" s="70"/>
      <c r="G12" s="70"/>
      <c r="H12" s="71"/>
      <c r="I12" s="72">
        <f t="shared" si="0"/>
        <v>0</v>
      </c>
      <c r="J12" s="76"/>
      <c r="K12" s="77"/>
      <c r="L12" s="26"/>
      <c r="M12" s="75"/>
      <c r="N12" s="77"/>
    </row>
    <row r="13" spans="1:14" ht="15.75" thickBot="1" x14ac:dyDescent="0.3">
      <c r="A13" s="78" t="s">
        <v>36</v>
      </c>
      <c r="B13" s="171">
        <v>43380</v>
      </c>
      <c r="C13" s="80"/>
      <c r="D13" s="81"/>
      <c r="E13" s="81"/>
      <c r="F13" s="81"/>
      <c r="G13" s="81"/>
      <c r="H13" s="82"/>
      <c r="I13" s="83">
        <f t="shared" si="0"/>
        <v>0</v>
      </c>
      <c r="J13" s="76"/>
      <c r="K13" s="77"/>
      <c r="L13" s="26"/>
      <c r="M13" s="75"/>
      <c r="N13" s="77"/>
    </row>
    <row r="14" spans="1:14" ht="15.75" thickBot="1" x14ac:dyDescent="0.3">
      <c r="A14" s="84" t="s">
        <v>37</v>
      </c>
      <c r="B14" s="228"/>
      <c r="C14" s="228"/>
      <c r="D14" s="228"/>
      <c r="E14" s="228"/>
      <c r="F14" s="42"/>
      <c r="G14" s="229" t="s">
        <v>38</v>
      </c>
      <c r="H14" s="230"/>
      <c r="I14" s="39">
        <f>SUM(I6:I13)</f>
        <v>0</v>
      </c>
      <c r="J14" s="85">
        <f>SUM(J7:J13)</f>
        <v>0</v>
      </c>
      <c r="K14" s="53">
        <f>SUM(K7:K13)</f>
        <v>0</v>
      </c>
      <c r="L14" s="26"/>
      <c r="M14" s="139">
        <f>IF(I14&gt;40,(SUM(M7:M13)-(N14))*1.5,IF(I14&lt;=40,(SUM(M7:M13))))</f>
        <v>0</v>
      </c>
      <c r="N14" s="57">
        <f>SUM(N7:N13)</f>
        <v>0</v>
      </c>
    </row>
    <row r="15" spans="1:14" ht="15.75" thickBot="1" x14ac:dyDescent="0.3">
      <c r="A15" s="42"/>
      <c r="B15" s="239"/>
      <c r="C15" s="239"/>
      <c r="D15" s="239"/>
      <c r="E15" s="239"/>
      <c r="F15" s="42"/>
      <c r="G15" s="54"/>
      <c r="H15" s="54"/>
      <c r="I15" s="55"/>
      <c r="J15" s="55"/>
      <c r="K15" s="55"/>
      <c r="L15" s="42"/>
      <c r="M15" s="56" t="s">
        <v>39</v>
      </c>
      <c r="N15" s="57">
        <f>IF(I14&gt;40,(SUM(N3+M14)),IF(I14&lt;=40,SUM(N3+M14-N14)))</f>
        <v>0</v>
      </c>
    </row>
    <row r="16" spans="1:14" ht="15.75" thickBot="1" x14ac:dyDescent="0.3">
      <c r="A16" s="26"/>
      <c r="B16" s="26"/>
      <c r="C16" s="26"/>
      <c r="D16" s="26"/>
      <c r="E16" s="30"/>
      <c r="F16" s="26"/>
      <c r="G16" s="26"/>
      <c r="H16" s="26"/>
      <c r="I16" s="26"/>
      <c r="J16" s="26"/>
      <c r="K16" s="26"/>
      <c r="L16" s="26"/>
      <c r="M16" s="26"/>
      <c r="N16" s="26"/>
    </row>
    <row r="17" spans="1:14" x14ac:dyDescent="0.25">
      <c r="A17" s="58" t="s">
        <v>40</v>
      </c>
      <c r="B17" s="59">
        <v>43381</v>
      </c>
      <c r="C17" s="60"/>
      <c r="D17" s="61"/>
      <c r="E17" s="61"/>
      <c r="F17" s="61"/>
      <c r="G17" s="61"/>
      <c r="H17" s="62"/>
      <c r="I17" s="63">
        <f t="shared" ref="I17:I23" si="1">SUM((H17-G17)*24,(F17-E17)*24,(D17-C17)*24)</f>
        <v>0</v>
      </c>
      <c r="J17" s="64"/>
      <c r="K17" s="65"/>
      <c r="L17" s="42"/>
      <c r="M17" s="66"/>
      <c r="N17" s="65"/>
    </row>
    <row r="18" spans="1:14" x14ac:dyDescent="0.25">
      <c r="A18" s="67" t="s">
        <v>41</v>
      </c>
      <c r="B18" s="68">
        <v>43382</v>
      </c>
      <c r="C18" s="69"/>
      <c r="D18" s="70"/>
      <c r="E18" s="70"/>
      <c r="F18" s="70"/>
      <c r="G18" s="70"/>
      <c r="H18" s="71"/>
      <c r="I18" s="72">
        <f t="shared" si="1"/>
        <v>0</v>
      </c>
      <c r="J18" s="73"/>
      <c r="K18" s="74"/>
      <c r="L18" s="42"/>
      <c r="M18" s="75"/>
      <c r="N18" s="74"/>
    </row>
    <row r="19" spans="1:14" x14ac:dyDescent="0.25">
      <c r="A19" s="67" t="s">
        <v>42</v>
      </c>
      <c r="B19" s="68">
        <v>43383</v>
      </c>
      <c r="C19" s="69"/>
      <c r="D19" s="70"/>
      <c r="E19" s="70"/>
      <c r="F19" s="70"/>
      <c r="G19" s="70"/>
      <c r="H19" s="71"/>
      <c r="I19" s="72">
        <f t="shared" si="1"/>
        <v>0</v>
      </c>
      <c r="J19" s="73"/>
      <c r="K19" s="74"/>
      <c r="L19" s="26"/>
      <c r="M19" s="75"/>
      <c r="N19" s="74"/>
    </row>
    <row r="20" spans="1:14" x14ac:dyDescent="0.25">
      <c r="A20" s="67" t="s">
        <v>43</v>
      </c>
      <c r="B20" s="68">
        <v>43384</v>
      </c>
      <c r="C20" s="69"/>
      <c r="D20" s="70"/>
      <c r="E20" s="70"/>
      <c r="F20" s="70"/>
      <c r="G20" s="70"/>
      <c r="H20" s="71"/>
      <c r="I20" s="72">
        <f t="shared" si="1"/>
        <v>0</v>
      </c>
      <c r="J20" s="73"/>
      <c r="K20" s="74"/>
      <c r="L20" s="26"/>
      <c r="M20" s="75"/>
      <c r="N20" s="74"/>
    </row>
    <row r="21" spans="1:14" x14ac:dyDescent="0.25">
      <c r="A21" s="67" t="s">
        <v>44</v>
      </c>
      <c r="B21" s="68">
        <v>43385</v>
      </c>
      <c r="C21" s="69"/>
      <c r="D21" s="70"/>
      <c r="E21" s="70"/>
      <c r="F21" s="70"/>
      <c r="G21" s="70"/>
      <c r="H21" s="71"/>
      <c r="I21" s="72">
        <f t="shared" si="1"/>
        <v>0</v>
      </c>
      <c r="J21" s="73"/>
      <c r="K21" s="74"/>
      <c r="L21" s="26"/>
      <c r="M21" s="75"/>
      <c r="N21" s="74"/>
    </row>
    <row r="22" spans="1:14" x14ac:dyDescent="0.25">
      <c r="A22" s="67" t="s">
        <v>45</v>
      </c>
      <c r="B22" s="68">
        <v>43386</v>
      </c>
      <c r="C22" s="69"/>
      <c r="D22" s="70"/>
      <c r="E22" s="70"/>
      <c r="F22" s="70"/>
      <c r="G22" s="70"/>
      <c r="H22" s="71"/>
      <c r="I22" s="72">
        <f t="shared" si="1"/>
        <v>0</v>
      </c>
      <c r="J22" s="76"/>
      <c r="K22" s="77"/>
      <c r="L22" s="26"/>
      <c r="M22" s="75"/>
      <c r="N22" s="77"/>
    </row>
    <row r="23" spans="1:14" ht="15.75" thickBot="1" x14ac:dyDescent="0.3">
      <c r="A23" s="78" t="s">
        <v>36</v>
      </c>
      <c r="B23" s="79">
        <v>43387</v>
      </c>
      <c r="C23" s="80"/>
      <c r="D23" s="81"/>
      <c r="E23" s="81"/>
      <c r="F23" s="81"/>
      <c r="G23" s="81"/>
      <c r="H23" s="82"/>
      <c r="I23" s="72">
        <f t="shared" si="1"/>
        <v>0</v>
      </c>
      <c r="J23" s="76"/>
      <c r="K23" s="77"/>
      <c r="L23" s="26"/>
      <c r="M23" s="75"/>
      <c r="N23" s="77"/>
    </row>
    <row r="24" spans="1:14" ht="15.75" thickBot="1" x14ac:dyDescent="0.3">
      <c r="A24" s="84" t="s">
        <v>37</v>
      </c>
      <c r="B24" s="228"/>
      <c r="C24" s="228"/>
      <c r="D24" s="228"/>
      <c r="E24" s="228"/>
      <c r="F24" s="42"/>
      <c r="G24" s="229" t="s">
        <v>38</v>
      </c>
      <c r="H24" s="230"/>
      <c r="I24" s="39">
        <f>SUM(I17:I23)</f>
        <v>0</v>
      </c>
      <c r="J24" s="85">
        <f>SUM(J17:J23)</f>
        <v>0</v>
      </c>
      <c r="K24" s="53">
        <f>SUM(K17:K23)</f>
        <v>0</v>
      </c>
      <c r="L24" s="26"/>
      <c r="M24" s="52">
        <f>IF(I24&gt;40,(SUM(M17:M23)-(N24))*1.5,IF(I24&lt;=40,(SUM(M17:M23))))</f>
        <v>0</v>
      </c>
      <c r="N24" s="53">
        <f>SUM(N17:N23)</f>
        <v>0</v>
      </c>
    </row>
    <row r="25" spans="1:14" ht="15.75" thickBot="1" x14ac:dyDescent="0.3">
      <c r="A25" s="42"/>
      <c r="B25" s="239"/>
      <c r="C25" s="239"/>
      <c r="D25" s="239"/>
      <c r="E25" s="239"/>
      <c r="F25" s="42"/>
      <c r="G25" s="54"/>
      <c r="H25" s="54"/>
      <c r="I25" s="55"/>
      <c r="J25" s="55"/>
      <c r="K25" s="55"/>
      <c r="L25" s="42"/>
      <c r="M25" s="56" t="s">
        <v>39</v>
      </c>
      <c r="N25" s="57">
        <f>IF(I24&gt;40,(SUM(N15+M24)),IF(I24&lt;=40,SUM(N15+M24-N24)))</f>
        <v>0</v>
      </c>
    </row>
    <row r="26" spans="1:14" ht="15.75" thickBot="1" x14ac:dyDescent="0.3">
      <c r="A26" s="26"/>
      <c r="B26" s="26"/>
      <c r="C26" s="26"/>
      <c r="D26" s="26"/>
      <c r="E26" s="30"/>
      <c r="F26" s="26"/>
      <c r="G26" s="26"/>
      <c r="H26" s="26"/>
      <c r="I26" s="26"/>
      <c r="J26" s="26"/>
      <c r="K26" s="26"/>
      <c r="L26" s="26"/>
      <c r="M26" s="26"/>
      <c r="N26" s="26"/>
    </row>
    <row r="27" spans="1:14" x14ac:dyDescent="0.25">
      <c r="A27" s="58" t="s">
        <v>40</v>
      </c>
      <c r="B27" s="59">
        <v>43388</v>
      </c>
      <c r="C27" s="60"/>
      <c r="D27" s="61"/>
      <c r="E27" s="61"/>
      <c r="F27" s="61"/>
      <c r="G27" s="61"/>
      <c r="H27" s="62"/>
      <c r="I27" s="63">
        <f t="shared" ref="I27:I33" si="2">SUM((H27-G27)*24,(F27-E27)*24,(D27-C27)*24)</f>
        <v>0</v>
      </c>
      <c r="J27" s="64"/>
      <c r="K27" s="65"/>
      <c r="L27" s="86"/>
      <c r="M27" s="66"/>
      <c r="N27" s="65"/>
    </row>
    <row r="28" spans="1:14" x14ac:dyDescent="0.25">
      <c r="A28" s="67" t="s">
        <v>41</v>
      </c>
      <c r="B28" s="68">
        <v>43389</v>
      </c>
      <c r="C28" s="69"/>
      <c r="D28" s="70"/>
      <c r="E28" s="70"/>
      <c r="F28" s="70"/>
      <c r="G28" s="70"/>
      <c r="H28" s="71"/>
      <c r="I28" s="72">
        <f t="shared" si="2"/>
        <v>0</v>
      </c>
      <c r="J28" s="73"/>
      <c r="K28" s="74"/>
      <c r="L28" s="86"/>
      <c r="M28" s="75"/>
      <c r="N28" s="74"/>
    </row>
    <row r="29" spans="1:14" x14ac:dyDescent="0.25">
      <c r="A29" s="67" t="s">
        <v>42</v>
      </c>
      <c r="B29" s="68">
        <v>43390</v>
      </c>
      <c r="C29" s="69"/>
      <c r="D29" s="70"/>
      <c r="E29" s="70"/>
      <c r="F29" s="70"/>
      <c r="G29" s="70"/>
      <c r="H29" s="71"/>
      <c r="I29" s="72">
        <f t="shared" si="2"/>
        <v>0</v>
      </c>
      <c r="J29" s="73"/>
      <c r="K29" s="74"/>
      <c r="L29" s="87"/>
      <c r="M29" s="75"/>
      <c r="N29" s="74"/>
    </row>
    <row r="30" spans="1:14" x14ac:dyDescent="0.25">
      <c r="A30" s="67" t="s">
        <v>43</v>
      </c>
      <c r="B30" s="68">
        <v>43391</v>
      </c>
      <c r="C30" s="69"/>
      <c r="D30" s="70"/>
      <c r="E30" s="70"/>
      <c r="F30" s="70"/>
      <c r="G30" s="70"/>
      <c r="H30" s="71"/>
      <c r="I30" s="72">
        <f t="shared" si="2"/>
        <v>0</v>
      </c>
      <c r="J30" s="73"/>
      <c r="K30" s="74"/>
      <c r="L30" s="87"/>
      <c r="M30" s="75"/>
      <c r="N30" s="74"/>
    </row>
    <row r="31" spans="1:14" x14ac:dyDescent="0.25">
      <c r="A31" s="67" t="s">
        <v>44</v>
      </c>
      <c r="B31" s="68">
        <v>43392</v>
      </c>
      <c r="C31" s="69"/>
      <c r="D31" s="70"/>
      <c r="E31" s="70"/>
      <c r="F31" s="70"/>
      <c r="G31" s="70"/>
      <c r="H31" s="71"/>
      <c r="I31" s="72">
        <f t="shared" si="2"/>
        <v>0</v>
      </c>
      <c r="J31" s="73"/>
      <c r="K31" s="74"/>
      <c r="L31" s="87"/>
      <c r="M31" s="75"/>
      <c r="N31" s="74"/>
    </row>
    <row r="32" spans="1:14" x14ac:dyDescent="0.25">
      <c r="A32" s="67" t="s">
        <v>45</v>
      </c>
      <c r="B32" s="68">
        <v>43393</v>
      </c>
      <c r="C32" s="69"/>
      <c r="D32" s="70"/>
      <c r="E32" s="70"/>
      <c r="F32" s="70"/>
      <c r="G32" s="70"/>
      <c r="H32" s="71"/>
      <c r="I32" s="72">
        <f t="shared" si="2"/>
        <v>0</v>
      </c>
      <c r="J32" s="76"/>
      <c r="K32" s="77"/>
      <c r="L32" s="87"/>
      <c r="M32" s="75"/>
      <c r="N32" s="77"/>
    </row>
    <row r="33" spans="1:14" ht="15.75" thickBot="1" x14ac:dyDescent="0.3">
      <c r="A33" s="78" t="s">
        <v>36</v>
      </c>
      <c r="B33" s="79">
        <v>43394</v>
      </c>
      <c r="C33" s="80"/>
      <c r="D33" s="81"/>
      <c r="E33" s="81"/>
      <c r="F33" s="81"/>
      <c r="G33" s="81"/>
      <c r="H33" s="82"/>
      <c r="I33" s="83">
        <f t="shared" si="2"/>
        <v>0</v>
      </c>
      <c r="J33" s="76"/>
      <c r="K33" s="77"/>
      <c r="L33" s="87"/>
      <c r="M33" s="75"/>
      <c r="N33" s="77"/>
    </row>
    <row r="34" spans="1:14" ht="15.75" thickBot="1" x14ac:dyDescent="0.3">
      <c r="A34" s="84" t="s">
        <v>37</v>
      </c>
      <c r="B34" s="228"/>
      <c r="C34" s="228"/>
      <c r="D34" s="228"/>
      <c r="E34" s="228"/>
      <c r="F34" s="42"/>
      <c r="G34" s="229" t="s">
        <v>38</v>
      </c>
      <c r="H34" s="230"/>
      <c r="I34" s="39">
        <f>SUM(I27:I33)</f>
        <v>0</v>
      </c>
      <c r="J34" s="85">
        <f>SUM(J27:J33)</f>
        <v>0</v>
      </c>
      <c r="K34" s="53">
        <f>SUM(K27:K33)</f>
        <v>0</v>
      </c>
      <c r="L34" s="26"/>
      <c r="M34" s="52">
        <f>IF(I34&gt;40,(SUM(M27:M33)-(N34))*1.5,IF(I34&lt;=40,(SUM(M27:M33))))</f>
        <v>0</v>
      </c>
      <c r="N34" s="53">
        <f>SUM(N27:N33)</f>
        <v>0</v>
      </c>
    </row>
    <row r="35" spans="1:14" ht="15.75" thickBot="1" x14ac:dyDescent="0.3">
      <c r="A35" s="42"/>
      <c r="B35" s="239"/>
      <c r="C35" s="239"/>
      <c r="D35" s="239"/>
      <c r="E35" s="239"/>
      <c r="F35" s="42"/>
      <c r="G35" s="54"/>
      <c r="H35" s="54"/>
      <c r="I35" s="55"/>
      <c r="J35" s="55"/>
      <c r="K35" s="55"/>
      <c r="L35" s="42"/>
      <c r="M35" s="56" t="s">
        <v>39</v>
      </c>
      <c r="N35" s="57">
        <f>IF(I34&gt;40,(SUM(N25+M34)),IF(I34&lt;=40,SUM(N25+M34-N34)))</f>
        <v>0</v>
      </c>
    </row>
    <row r="36" spans="1:14" ht="15.75" thickBot="1" x14ac:dyDescent="0.3">
      <c r="A36" s="26"/>
      <c r="B36" s="26"/>
      <c r="C36" s="26"/>
      <c r="D36" s="26"/>
      <c r="E36" s="30"/>
      <c r="F36" s="26"/>
      <c r="G36" s="26"/>
      <c r="H36" s="26"/>
      <c r="I36" s="26"/>
      <c r="J36" s="26"/>
      <c r="K36" s="26"/>
      <c r="L36" s="26"/>
      <c r="M36" s="26"/>
      <c r="N36" s="26"/>
    </row>
    <row r="37" spans="1:14" x14ac:dyDescent="0.25">
      <c r="A37" s="58" t="s">
        <v>40</v>
      </c>
      <c r="B37" s="59">
        <v>43395</v>
      </c>
      <c r="C37" s="60"/>
      <c r="D37" s="61"/>
      <c r="E37" s="61"/>
      <c r="F37" s="61"/>
      <c r="G37" s="61"/>
      <c r="H37" s="62"/>
      <c r="I37" s="63">
        <f t="shared" ref="I37:I43" si="3">SUM((H37-G37)*24,(F37-E37)*24,(D37-C37)*24)</f>
        <v>0</v>
      </c>
      <c r="J37" s="64"/>
      <c r="K37" s="65"/>
      <c r="L37" s="42"/>
      <c r="M37" s="66"/>
      <c r="N37" s="65"/>
    </row>
    <row r="38" spans="1:14" x14ac:dyDescent="0.25">
      <c r="A38" s="67" t="s">
        <v>41</v>
      </c>
      <c r="B38" s="68">
        <v>43396</v>
      </c>
      <c r="C38" s="69"/>
      <c r="D38" s="70"/>
      <c r="E38" s="70"/>
      <c r="F38" s="70"/>
      <c r="G38" s="70"/>
      <c r="H38" s="71"/>
      <c r="I38" s="72">
        <f t="shared" si="3"/>
        <v>0</v>
      </c>
      <c r="J38" s="73"/>
      <c r="K38" s="74"/>
      <c r="L38" s="42"/>
      <c r="M38" s="75"/>
      <c r="N38" s="74"/>
    </row>
    <row r="39" spans="1:14" x14ac:dyDescent="0.25">
      <c r="A39" s="67" t="s">
        <v>42</v>
      </c>
      <c r="B39" s="68">
        <v>43397</v>
      </c>
      <c r="C39" s="69"/>
      <c r="D39" s="70"/>
      <c r="E39" s="70"/>
      <c r="F39" s="70"/>
      <c r="G39" s="70"/>
      <c r="H39" s="71"/>
      <c r="I39" s="72">
        <f t="shared" si="3"/>
        <v>0</v>
      </c>
      <c r="J39" s="73"/>
      <c r="K39" s="74"/>
      <c r="L39" s="26"/>
      <c r="M39" s="75"/>
      <c r="N39" s="74"/>
    </row>
    <row r="40" spans="1:14" x14ac:dyDescent="0.25">
      <c r="A40" s="67" t="s">
        <v>43</v>
      </c>
      <c r="B40" s="68">
        <v>43398</v>
      </c>
      <c r="C40" s="69"/>
      <c r="D40" s="70"/>
      <c r="E40" s="70"/>
      <c r="F40" s="70"/>
      <c r="G40" s="70"/>
      <c r="H40" s="71"/>
      <c r="I40" s="72">
        <f t="shared" si="3"/>
        <v>0</v>
      </c>
      <c r="J40" s="73"/>
      <c r="K40" s="74"/>
      <c r="L40" s="26"/>
      <c r="M40" s="75"/>
      <c r="N40" s="74"/>
    </row>
    <row r="41" spans="1:14" x14ac:dyDescent="0.25">
      <c r="A41" s="67" t="s">
        <v>44</v>
      </c>
      <c r="B41" s="68">
        <v>43399</v>
      </c>
      <c r="C41" s="69"/>
      <c r="D41" s="70"/>
      <c r="E41" s="70"/>
      <c r="F41" s="70"/>
      <c r="G41" s="70"/>
      <c r="H41" s="71"/>
      <c r="I41" s="72">
        <f t="shared" si="3"/>
        <v>0</v>
      </c>
      <c r="J41" s="73"/>
      <c r="K41" s="74"/>
      <c r="L41" s="26"/>
      <c r="M41" s="75"/>
      <c r="N41" s="74"/>
    </row>
    <row r="42" spans="1:14" x14ac:dyDescent="0.25">
      <c r="A42" s="67" t="s">
        <v>45</v>
      </c>
      <c r="B42" s="68">
        <v>43400</v>
      </c>
      <c r="C42" s="69"/>
      <c r="D42" s="70"/>
      <c r="E42" s="70"/>
      <c r="F42" s="70"/>
      <c r="G42" s="70"/>
      <c r="H42" s="71"/>
      <c r="I42" s="72">
        <f t="shared" si="3"/>
        <v>0</v>
      </c>
      <c r="J42" s="76"/>
      <c r="K42" s="77"/>
      <c r="L42" s="26"/>
      <c r="M42" s="75"/>
      <c r="N42" s="77"/>
    </row>
    <row r="43" spans="1:14" ht="15.75" thickBot="1" x14ac:dyDescent="0.3">
      <c r="A43" s="78" t="s">
        <v>36</v>
      </c>
      <c r="B43" s="79">
        <v>43401</v>
      </c>
      <c r="C43" s="80"/>
      <c r="D43" s="81"/>
      <c r="E43" s="81"/>
      <c r="F43" s="81"/>
      <c r="G43" s="81"/>
      <c r="H43" s="82"/>
      <c r="I43" s="72">
        <f t="shared" si="3"/>
        <v>0</v>
      </c>
      <c r="J43" s="76"/>
      <c r="K43" s="77"/>
      <c r="L43" s="26"/>
      <c r="M43" s="75"/>
      <c r="N43" s="77"/>
    </row>
    <row r="44" spans="1:14" ht="15.75" thickBot="1" x14ac:dyDescent="0.3">
      <c r="A44" s="84" t="s">
        <v>37</v>
      </c>
      <c r="B44" s="240"/>
      <c r="C44" s="240"/>
      <c r="D44" s="240"/>
      <c r="E44" s="240"/>
      <c r="F44" s="42"/>
      <c r="G44" s="229" t="s">
        <v>38</v>
      </c>
      <c r="H44" s="230"/>
      <c r="I44" s="39">
        <f>SUM(I37:I43)</f>
        <v>0</v>
      </c>
      <c r="J44" s="85">
        <f>SUM(J37:J43)</f>
        <v>0</v>
      </c>
      <c r="K44" s="53">
        <f>SUM(K37:K43)</f>
        <v>0</v>
      </c>
      <c r="L44" s="26"/>
      <c r="M44" s="52">
        <f>IF(I44&gt;40,(SUM(M37:M43)-(N44))*1.5,IF(I44&lt;=40,(SUM(M37:M43))))</f>
        <v>0</v>
      </c>
      <c r="N44" s="53">
        <f>SUM(N37:N43)</f>
        <v>0</v>
      </c>
    </row>
    <row r="45" spans="1:14" ht="15.75" thickBot="1" x14ac:dyDescent="0.3">
      <c r="A45" s="42"/>
      <c r="B45" s="241"/>
      <c r="C45" s="241"/>
      <c r="D45" s="241"/>
      <c r="E45" s="241"/>
      <c r="F45" s="42"/>
      <c r="G45" s="54"/>
      <c r="H45" s="54"/>
      <c r="I45" s="55"/>
      <c r="J45" s="55"/>
      <c r="K45" s="55"/>
      <c r="L45" s="42"/>
      <c r="M45" s="56" t="s">
        <v>39</v>
      </c>
      <c r="N45" s="57">
        <f>IF(I44&gt;40,(SUM(N35+M44)),IF(I44&lt;=40,SUM(N35+M44-N44)))</f>
        <v>0</v>
      </c>
    </row>
    <row r="46" spans="1:14" ht="15.75" thickBot="1" x14ac:dyDescent="0.3">
      <c r="A46" s="42"/>
      <c r="B46" s="172"/>
      <c r="C46" s="172"/>
      <c r="D46" s="172"/>
      <c r="E46" s="172"/>
      <c r="F46" s="42"/>
      <c r="G46" s="54"/>
      <c r="H46" s="54"/>
      <c r="I46" s="55"/>
      <c r="J46" s="55"/>
      <c r="K46" s="55"/>
      <c r="L46" s="42"/>
      <c r="M46" s="142"/>
      <c r="N46" s="143"/>
    </row>
    <row r="47" spans="1:14" x14ac:dyDescent="0.25">
      <c r="A47" s="97" t="s">
        <v>40</v>
      </c>
      <c r="B47" s="98">
        <v>43402</v>
      </c>
      <c r="C47" s="60"/>
      <c r="D47" s="61"/>
      <c r="E47" s="61"/>
      <c r="F47" s="61"/>
      <c r="G47" s="61"/>
      <c r="H47" s="62"/>
      <c r="I47" s="88">
        <f>SUM((H47-G47)*24,(F47-E47)*24,(D47-C47)*24)</f>
        <v>0</v>
      </c>
      <c r="J47" s="89"/>
      <c r="K47" s="65"/>
      <c r="L47" s="164"/>
      <c r="M47" s="66"/>
      <c r="N47" s="65"/>
    </row>
    <row r="48" spans="1:14" x14ac:dyDescent="0.25">
      <c r="A48" s="173" t="s">
        <v>41</v>
      </c>
      <c r="B48" s="174">
        <v>43403</v>
      </c>
      <c r="C48" s="69"/>
      <c r="D48" s="70"/>
      <c r="E48" s="70"/>
      <c r="F48" s="70"/>
      <c r="G48" s="70"/>
      <c r="H48" s="71"/>
      <c r="I48" s="90">
        <f>SUM((H48-G48)*24,(F48-E48)*24,(D48-C48)*24)</f>
        <v>0</v>
      </c>
      <c r="J48" s="140"/>
      <c r="K48" s="77"/>
      <c r="L48" s="164"/>
      <c r="M48" s="75"/>
      <c r="N48" s="77"/>
    </row>
    <row r="49" spans="1:14" ht="15.75" thickBot="1" x14ac:dyDescent="0.3">
      <c r="A49" s="100" t="s">
        <v>42</v>
      </c>
      <c r="B49" s="101">
        <v>43404</v>
      </c>
      <c r="C49" s="80"/>
      <c r="D49" s="81"/>
      <c r="E49" s="81"/>
      <c r="F49" s="81"/>
      <c r="G49" s="204"/>
      <c r="H49" s="205"/>
      <c r="I49" s="95">
        <f>SUM((H49-G49)*24,(F49-E49)*24,(D49-C49)*24)</f>
        <v>0</v>
      </c>
      <c r="J49" s="103"/>
      <c r="K49" s="104"/>
      <c r="L49" s="164"/>
      <c r="M49" s="141"/>
      <c r="N49" s="104"/>
    </row>
    <row r="50" spans="1:14" ht="15.75" thickBot="1" x14ac:dyDescent="0.3">
      <c r="A50" s="84" t="s">
        <v>37</v>
      </c>
      <c r="B50" s="208"/>
      <c r="C50" s="208"/>
      <c r="D50" s="208"/>
      <c r="E50" s="208"/>
      <c r="F50" s="42"/>
      <c r="G50" s="229" t="s">
        <v>38</v>
      </c>
      <c r="H50" s="230"/>
      <c r="I50" s="48">
        <f>SUM(I47:I49)</f>
        <v>0</v>
      </c>
      <c r="J50" s="106">
        <f>SUM(J47:J49)</f>
        <v>0</v>
      </c>
      <c r="K50" s="107">
        <f>SUM(K47:K49)</f>
        <v>0</v>
      </c>
      <c r="L50" s="55"/>
      <c r="M50" s="108">
        <f>IF(I50&gt;40,(SUM(M47:M49)-(N50))*1.5,IF(I50&lt;=40,(SUM(M47:M49))))</f>
        <v>0</v>
      </c>
      <c r="N50" s="107">
        <f>SUM(N47:N49)</f>
        <v>0</v>
      </c>
    </row>
    <row r="51" spans="1:14" ht="15.75" thickBot="1" x14ac:dyDescent="0.3">
      <c r="A51" s="42"/>
      <c r="B51" s="206"/>
      <c r="C51" s="206"/>
      <c r="D51" s="206"/>
      <c r="E51" s="206"/>
      <c r="F51" s="42"/>
      <c r="G51" s="54"/>
      <c r="H51" s="54"/>
      <c r="I51" s="55"/>
      <c r="J51" s="55"/>
      <c r="K51" s="55"/>
      <c r="L51" s="42"/>
      <c r="M51" s="56" t="s">
        <v>39</v>
      </c>
      <c r="N51" s="57">
        <f>IF(I50&gt;40,(SUM(N45+M50)),IF(I50&lt;=40,SUM(N45+M50-N50)))</f>
        <v>0</v>
      </c>
    </row>
    <row r="52" spans="1:14" ht="15.75" thickBot="1" x14ac:dyDescent="0.3">
      <c r="A52" s="42"/>
      <c r="B52" s="42"/>
      <c r="C52" s="42"/>
      <c r="D52" s="54"/>
      <c r="E52" s="54"/>
      <c r="F52" s="42"/>
      <c r="G52" s="54"/>
      <c r="H52" s="54"/>
      <c r="I52" s="55"/>
      <c r="J52" s="55"/>
      <c r="K52" s="55"/>
      <c r="L52" s="42"/>
      <c r="M52" s="142"/>
      <c r="N52" s="143"/>
    </row>
    <row r="53" spans="1:14" ht="15.75" thickBot="1" x14ac:dyDescent="0.3">
      <c r="A53" s="26"/>
      <c r="B53" s="26"/>
      <c r="C53" s="26"/>
      <c r="D53" s="54"/>
      <c r="E53" s="54"/>
      <c r="F53" s="42"/>
      <c r="G53" s="242" t="s">
        <v>47</v>
      </c>
      <c r="H53" s="243"/>
      <c r="I53" s="39">
        <f>SUM(I14+I24+I34+I44+I50)-I6</f>
        <v>0</v>
      </c>
      <c r="J53" s="85">
        <f>SUM(+J14+J24+J34+J44+J50)</f>
        <v>0</v>
      </c>
      <c r="K53" s="53">
        <f>SUM(+K14+K24+K34+K44+K50)</f>
        <v>0</v>
      </c>
      <c r="L53" s="26"/>
      <c r="M53" s="242" t="s">
        <v>20</v>
      </c>
      <c r="N53" s="243"/>
    </row>
    <row r="54" spans="1:14" ht="15.75" thickBot="1" x14ac:dyDescent="0.3">
      <c r="A54" s="183" t="s">
        <v>89</v>
      </c>
      <c r="B54" s="165" t="s">
        <v>52</v>
      </c>
      <c r="C54" s="166"/>
      <c r="D54" s="144"/>
      <c r="E54" s="144"/>
      <c r="F54" s="42"/>
      <c r="G54" s="42"/>
      <c r="H54" s="42"/>
      <c r="I54" s="42"/>
      <c r="J54" s="42"/>
      <c r="K54" s="42"/>
      <c r="L54" s="26"/>
      <c r="M54" s="114" t="s">
        <v>49</v>
      </c>
      <c r="N54" s="48">
        <f>+N51</f>
        <v>0</v>
      </c>
    </row>
    <row r="55" spans="1:14" x14ac:dyDescent="0.25">
      <c r="A55" s="26"/>
      <c r="B55" s="26"/>
      <c r="C55" s="26"/>
      <c r="D55" s="244"/>
      <c r="E55" s="244"/>
      <c r="F55" s="26"/>
      <c r="G55" s="26"/>
      <c r="H55" s="26"/>
      <c r="I55" s="26"/>
      <c r="J55" s="26"/>
      <c r="K55" s="26"/>
      <c r="L55" s="26"/>
      <c r="M55" s="26"/>
      <c r="N55" s="26"/>
    </row>
    <row r="56" spans="1:14" x14ac:dyDescent="0.25">
      <c r="A56" s="113"/>
      <c r="B56" s="113"/>
      <c r="C56" s="113"/>
      <c r="D56" s="245"/>
      <c r="E56" s="245"/>
      <c r="F56" s="26"/>
      <c r="G56" s="26"/>
      <c r="H56" s="26"/>
      <c r="I56" s="26"/>
      <c r="J56" s="26"/>
      <c r="K56" s="26"/>
      <c r="L56" s="26"/>
      <c r="M56" s="26"/>
      <c r="N56" s="26"/>
    </row>
    <row r="57" spans="1:14" x14ac:dyDescent="0.25">
      <c r="A57" s="30" t="s">
        <v>50</v>
      </c>
      <c r="B57" s="26"/>
      <c r="C57" s="26"/>
      <c r="D57" s="26"/>
      <c r="E57" s="26"/>
      <c r="F57" s="26"/>
      <c r="G57" s="26"/>
      <c r="H57" s="26"/>
      <c r="I57" s="121" t="s">
        <v>24</v>
      </c>
      <c r="J57" s="246">
        <f ca="1">TODAY()</f>
        <v>43111</v>
      </c>
      <c r="K57" s="246"/>
      <c r="L57" s="26"/>
      <c r="M57" s="26"/>
      <c r="N57" s="26"/>
    </row>
    <row r="58" spans="1:14" x14ac:dyDescent="0.25">
      <c r="A58" s="30"/>
      <c r="B58" s="26"/>
      <c r="C58" s="26"/>
      <c r="D58" s="26"/>
      <c r="E58" s="26"/>
      <c r="F58" s="26"/>
      <c r="G58" s="26"/>
      <c r="H58" s="26"/>
      <c r="I58" s="122"/>
      <c r="J58" s="26"/>
      <c r="K58" s="30"/>
      <c r="L58" s="26"/>
      <c r="M58" s="26"/>
      <c r="N58" s="26"/>
    </row>
    <row r="59" spans="1:14" x14ac:dyDescent="0.25">
      <c r="A59" s="30" t="s">
        <v>51</v>
      </c>
      <c r="B59" s="26"/>
      <c r="C59" s="26"/>
      <c r="D59" s="26"/>
      <c r="E59" s="26"/>
      <c r="F59" s="26"/>
      <c r="G59" s="26"/>
      <c r="H59" s="26"/>
      <c r="I59" s="121" t="s">
        <v>24</v>
      </c>
      <c r="J59" s="246">
        <f ca="1">TODAY()</f>
        <v>43111</v>
      </c>
      <c r="K59" s="246"/>
      <c r="L59" s="26"/>
      <c r="M59" s="247"/>
      <c r="N59" s="247"/>
    </row>
    <row r="60" spans="1:14" x14ac:dyDescent="0.25">
      <c r="A60" s="23"/>
      <c r="B60" s="23"/>
      <c r="C60" s="23"/>
      <c r="D60" s="23"/>
      <c r="E60" s="23"/>
      <c r="F60" s="23"/>
      <c r="G60" s="23"/>
      <c r="H60" s="23"/>
      <c r="I60" s="23"/>
      <c r="J60" s="23"/>
      <c r="K60" s="123"/>
      <c r="L60" s="123"/>
      <c r="M60" s="124"/>
      <c r="N60" s="125"/>
    </row>
  </sheetData>
  <sheetProtection algorithmName="SHA-512" hashValue="TYLblsJ/JauQJqYc15EiAZ4IUxRVVz1fUXFskpQnM8s8enTWanlmf2UUrBdLVNNmdnMrwYUr+M2b9ePAqhV1hQ==" saltValue="epkMhfzuz7icGkPkKCdgcA==" spinCount="100000" sheet="1" objects="1" scenarios="1" selectLockedCells="1"/>
  <mergeCells count="26">
    <mergeCell ref="J59:K59"/>
    <mergeCell ref="M59:N59"/>
    <mergeCell ref="G50:H50"/>
    <mergeCell ref="G53:H53"/>
    <mergeCell ref="M53:N53"/>
    <mergeCell ref="D55:E55"/>
    <mergeCell ref="D56:E56"/>
    <mergeCell ref="J57:K57"/>
    <mergeCell ref="B34:E34"/>
    <mergeCell ref="G34:H34"/>
    <mergeCell ref="B35:E35"/>
    <mergeCell ref="B44:E44"/>
    <mergeCell ref="G44:H44"/>
    <mergeCell ref="B45:E45"/>
    <mergeCell ref="B25:E25"/>
    <mergeCell ref="I1:K1"/>
    <mergeCell ref="C2:E2"/>
    <mergeCell ref="H2:J2"/>
    <mergeCell ref="B3:E3"/>
    <mergeCell ref="A6:E6"/>
    <mergeCell ref="F6:H6"/>
    <mergeCell ref="B14:E14"/>
    <mergeCell ref="G14:H14"/>
    <mergeCell ref="B15:E15"/>
    <mergeCell ref="B24:E24"/>
    <mergeCell ref="G24:H24"/>
  </mergeCells>
  <pageMargins left="0.7" right="0.7" top="0.75" bottom="0.75" header="0.3" footer="0.3"/>
  <pageSetup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87</v>
      </c>
      <c r="J1" s="231"/>
      <c r="K1" s="231"/>
      <c r="L1" s="23"/>
      <c r="M1" s="23"/>
      <c r="N1" s="23"/>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207"/>
      <c r="M3" s="32" t="s">
        <v>22</v>
      </c>
      <c r="N3" s="33">
        <f>October!N54</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October!I50</f>
        <v>0</v>
      </c>
      <c r="J6" s="40"/>
      <c r="K6" s="41"/>
      <c r="L6" s="42"/>
      <c r="M6" s="40"/>
      <c r="N6" s="41"/>
    </row>
    <row r="7" spans="1:14" x14ac:dyDescent="0.25">
      <c r="A7" s="126" t="s">
        <v>43</v>
      </c>
      <c r="B7" s="175">
        <v>43405</v>
      </c>
      <c r="C7" s="60"/>
      <c r="D7" s="61"/>
      <c r="E7" s="61"/>
      <c r="F7" s="61"/>
      <c r="G7" s="61"/>
      <c r="H7" s="62"/>
      <c r="I7" s="176">
        <f>SUM((H7-G7)*24,(F7-E7)*24,(D7-C7)*24)</f>
        <v>0</v>
      </c>
      <c r="J7" s="177"/>
      <c r="K7" s="92"/>
      <c r="L7" s="178"/>
      <c r="M7" s="179"/>
      <c r="N7" s="92"/>
    </row>
    <row r="8" spans="1:14" x14ac:dyDescent="0.25">
      <c r="A8" s="67" t="s">
        <v>44</v>
      </c>
      <c r="B8" s="68">
        <v>43406</v>
      </c>
      <c r="C8" s="69"/>
      <c r="D8" s="70"/>
      <c r="E8" s="70"/>
      <c r="F8" s="70"/>
      <c r="G8" s="70"/>
      <c r="H8" s="71"/>
      <c r="I8" s="72">
        <f>SUM((H8-G8)*24,(F8-E8)*24,(D8-C8)*24)</f>
        <v>0</v>
      </c>
      <c r="J8" s="73"/>
      <c r="K8" s="74"/>
      <c r="L8" s="26"/>
      <c r="M8" s="75"/>
      <c r="N8" s="74"/>
    </row>
    <row r="9" spans="1:14" x14ac:dyDescent="0.25">
      <c r="A9" s="67" t="s">
        <v>45</v>
      </c>
      <c r="B9" s="68">
        <v>43407</v>
      </c>
      <c r="C9" s="69"/>
      <c r="D9" s="70"/>
      <c r="E9" s="70"/>
      <c r="F9" s="70"/>
      <c r="G9" s="70"/>
      <c r="H9" s="71"/>
      <c r="I9" s="72">
        <f>SUM((H9-G9)*24,(F9-E9)*24,(D9-C9)*24)</f>
        <v>0</v>
      </c>
      <c r="J9" s="73"/>
      <c r="K9" s="74"/>
      <c r="L9" s="26"/>
      <c r="M9" s="75"/>
      <c r="N9" s="74"/>
    </row>
    <row r="10" spans="1:14" ht="15.75" thickBot="1" x14ac:dyDescent="0.3">
      <c r="A10" s="78" t="s">
        <v>36</v>
      </c>
      <c r="B10" s="79">
        <v>43408</v>
      </c>
      <c r="C10" s="80"/>
      <c r="D10" s="81"/>
      <c r="E10" s="81"/>
      <c r="F10" s="81"/>
      <c r="G10" s="81"/>
      <c r="H10" s="82"/>
      <c r="I10" s="72">
        <f>SUM((H10-G10)*24,(F10-E10)*24,(D10-C10)*24)</f>
        <v>0</v>
      </c>
      <c r="J10" s="76"/>
      <c r="K10" s="77"/>
      <c r="L10" s="26"/>
      <c r="M10" s="75"/>
      <c r="N10" s="77"/>
    </row>
    <row r="11" spans="1:14" ht="15.75" thickBot="1" x14ac:dyDescent="0.3">
      <c r="A11" s="84" t="s">
        <v>37</v>
      </c>
      <c r="B11" s="228"/>
      <c r="C11" s="228"/>
      <c r="D11" s="228"/>
      <c r="E11" s="228"/>
      <c r="F11" s="42"/>
      <c r="G11" s="229" t="s">
        <v>38</v>
      </c>
      <c r="H11" s="230"/>
      <c r="I11" s="39">
        <f>SUM(I6:I10)</f>
        <v>0</v>
      </c>
      <c r="J11" s="85">
        <f>SUM(J7:J10)</f>
        <v>0</v>
      </c>
      <c r="K11" s="53">
        <f>SUM(K7:K10)</f>
        <v>0</v>
      </c>
      <c r="L11" s="26"/>
      <c r="M11" s="52">
        <f>IF(I11&gt;40,(SUM(M7:M10)-(N11))*1.5,IF(I11&lt;=40,(SUM(M7:M10))))</f>
        <v>0</v>
      </c>
      <c r="N11" s="53">
        <f>SUM(N7:N10)</f>
        <v>0</v>
      </c>
    </row>
    <row r="12" spans="1:14" ht="15.75" thickBot="1" x14ac:dyDescent="0.3">
      <c r="A12" s="42"/>
      <c r="B12" s="239"/>
      <c r="C12" s="239"/>
      <c r="D12" s="239"/>
      <c r="E12" s="239"/>
      <c r="F12" s="42"/>
      <c r="G12" s="54"/>
      <c r="H12" s="54"/>
      <c r="I12" s="55"/>
      <c r="J12" s="55"/>
      <c r="K12" s="55"/>
      <c r="L12" s="42"/>
      <c r="M12" s="56" t="s">
        <v>39</v>
      </c>
      <c r="N12" s="57">
        <f>IF(I11&gt;40,(SUM(N3+M11)),IF(I11&lt;=40,SUM(N3+M11-N11)))</f>
        <v>0</v>
      </c>
    </row>
    <row r="13" spans="1:14" ht="15.75" thickBot="1" x14ac:dyDescent="0.3">
      <c r="A13" s="26"/>
      <c r="B13" s="26"/>
      <c r="C13" s="26"/>
      <c r="D13" s="26"/>
      <c r="E13" s="30"/>
      <c r="F13" s="26"/>
      <c r="G13" s="26"/>
      <c r="H13" s="26"/>
      <c r="I13" s="26"/>
      <c r="J13" s="26"/>
      <c r="K13" s="26"/>
      <c r="L13" s="26"/>
      <c r="M13" s="26"/>
      <c r="N13" s="26"/>
    </row>
    <row r="14" spans="1:14" x14ac:dyDescent="0.25">
      <c r="A14" s="58" t="s">
        <v>40</v>
      </c>
      <c r="B14" s="59">
        <v>43409</v>
      </c>
      <c r="C14" s="60"/>
      <c r="D14" s="61"/>
      <c r="E14" s="61"/>
      <c r="F14" s="61"/>
      <c r="G14" s="61"/>
      <c r="H14" s="62"/>
      <c r="I14" s="63">
        <f t="shared" ref="I14:I20" si="0">SUM((H14-G14)*24,(F14-E14)*24,(D14-C14)*24)</f>
        <v>0</v>
      </c>
      <c r="J14" s="89"/>
      <c r="K14" s="180"/>
      <c r="L14" s="42"/>
      <c r="M14" s="89"/>
      <c r="N14" s="65"/>
    </row>
    <row r="15" spans="1:14" x14ac:dyDescent="0.25">
      <c r="A15" s="67" t="s">
        <v>41</v>
      </c>
      <c r="B15" s="68">
        <v>43410</v>
      </c>
      <c r="C15" s="69"/>
      <c r="D15" s="70"/>
      <c r="E15" s="70"/>
      <c r="F15" s="70"/>
      <c r="G15" s="70"/>
      <c r="H15" s="71"/>
      <c r="I15" s="72">
        <f t="shared" si="0"/>
        <v>0</v>
      </c>
      <c r="J15" s="93"/>
      <c r="K15" s="181"/>
      <c r="L15" s="42"/>
      <c r="M15" s="93"/>
      <c r="N15" s="74"/>
    </row>
    <row r="16" spans="1:14" x14ac:dyDescent="0.25">
      <c r="A16" s="67" t="s">
        <v>42</v>
      </c>
      <c r="B16" s="68">
        <v>43411</v>
      </c>
      <c r="C16" s="69"/>
      <c r="D16" s="70"/>
      <c r="E16" s="70"/>
      <c r="F16" s="70"/>
      <c r="G16" s="70"/>
      <c r="H16" s="71"/>
      <c r="I16" s="72">
        <f t="shared" si="0"/>
        <v>0</v>
      </c>
      <c r="J16" s="93"/>
      <c r="K16" s="181"/>
      <c r="L16" s="26"/>
      <c r="M16" s="93"/>
      <c r="N16" s="74"/>
    </row>
    <row r="17" spans="1:14" x14ac:dyDescent="0.25">
      <c r="A17" s="67" t="s">
        <v>43</v>
      </c>
      <c r="B17" s="68">
        <v>43412</v>
      </c>
      <c r="C17" s="69"/>
      <c r="D17" s="70"/>
      <c r="E17" s="70"/>
      <c r="F17" s="70"/>
      <c r="G17" s="70"/>
      <c r="H17" s="71"/>
      <c r="I17" s="72">
        <f t="shared" si="0"/>
        <v>0</v>
      </c>
      <c r="J17" s="93"/>
      <c r="K17" s="181"/>
      <c r="L17" s="26"/>
      <c r="M17" s="93"/>
      <c r="N17" s="74"/>
    </row>
    <row r="18" spans="1:14" x14ac:dyDescent="0.25">
      <c r="A18" s="67" t="s">
        <v>44</v>
      </c>
      <c r="B18" s="68">
        <v>43413</v>
      </c>
      <c r="C18" s="69"/>
      <c r="D18" s="70"/>
      <c r="E18" s="70"/>
      <c r="F18" s="70"/>
      <c r="G18" s="70"/>
      <c r="H18" s="71"/>
      <c r="I18" s="72">
        <f t="shared" si="0"/>
        <v>0</v>
      </c>
      <c r="J18" s="93"/>
      <c r="K18" s="181"/>
      <c r="L18" s="26"/>
      <c r="M18" s="93"/>
      <c r="N18" s="74"/>
    </row>
    <row r="19" spans="1:14" x14ac:dyDescent="0.25">
      <c r="A19" s="67" t="s">
        <v>45</v>
      </c>
      <c r="B19" s="68">
        <v>43414</v>
      </c>
      <c r="C19" s="69"/>
      <c r="D19" s="70"/>
      <c r="E19" s="70"/>
      <c r="F19" s="70"/>
      <c r="G19" s="70"/>
      <c r="H19" s="71"/>
      <c r="I19" s="72">
        <f t="shared" si="0"/>
        <v>0</v>
      </c>
      <c r="J19" s="93"/>
      <c r="K19" s="74"/>
      <c r="L19" s="26"/>
      <c r="M19" s="93"/>
      <c r="N19" s="74"/>
    </row>
    <row r="20" spans="1:14" ht="15.75" thickBot="1" x14ac:dyDescent="0.3">
      <c r="A20" s="78" t="s">
        <v>36</v>
      </c>
      <c r="B20" s="79">
        <v>43415</v>
      </c>
      <c r="C20" s="80"/>
      <c r="D20" s="81"/>
      <c r="E20" s="81"/>
      <c r="F20" s="81"/>
      <c r="G20" s="81"/>
      <c r="H20" s="82"/>
      <c r="I20" s="72">
        <f t="shared" si="0"/>
        <v>0</v>
      </c>
      <c r="J20" s="103"/>
      <c r="K20" s="104"/>
      <c r="L20" s="26"/>
      <c r="M20" s="93"/>
      <c r="N20" s="104"/>
    </row>
    <row r="21" spans="1:14" ht="15.75" thickBot="1" x14ac:dyDescent="0.3">
      <c r="A21" s="84" t="s">
        <v>37</v>
      </c>
      <c r="B21" s="228"/>
      <c r="C21" s="228"/>
      <c r="D21" s="228"/>
      <c r="E21" s="228"/>
      <c r="F21" s="42"/>
      <c r="G21" s="229" t="s">
        <v>38</v>
      </c>
      <c r="H21" s="230"/>
      <c r="I21" s="39">
        <f>SUM(I14:I20)</f>
        <v>0</v>
      </c>
      <c r="J21" s="85">
        <f>SUM(J14:J20)</f>
        <v>0</v>
      </c>
      <c r="K21" s="53">
        <f>SUM(K14:K20)</f>
        <v>0</v>
      </c>
      <c r="L21" s="26"/>
      <c r="M21" s="52">
        <f>IF(I21&gt;40,(SUM(M14:M20)-(N21))*1.5,IF(I21&lt;=40,(SUM(M14:M20))))</f>
        <v>0</v>
      </c>
      <c r="N21" s="53">
        <f>SUM(N14:N20)</f>
        <v>0</v>
      </c>
    </row>
    <row r="22" spans="1:14" ht="15.75" thickBot="1" x14ac:dyDescent="0.3">
      <c r="A22" s="42"/>
      <c r="B22" s="239"/>
      <c r="C22" s="239"/>
      <c r="D22" s="239"/>
      <c r="E22" s="239"/>
      <c r="F22" s="42"/>
      <c r="G22" s="54"/>
      <c r="H22" s="54"/>
      <c r="I22" s="55"/>
      <c r="J22" s="55"/>
      <c r="K22" s="55"/>
      <c r="L22" s="42"/>
      <c r="M22" s="56" t="s">
        <v>39</v>
      </c>
      <c r="N22" s="57">
        <f>IF(I21&gt;40,(SUM(N12+M21)),IF(I21&lt;=40,SUM(N12+M21-N21)))</f>
        <v>0</v>
      </c>
    </row>
    <row r="23" spans="1:14" ht="15.75" thickBot="1" x14ac:dyDescent="0.3">
      <c r="A23" s="26"/>
      <c r="B23" s="26"/>
      <c r="C23" s="26"/>
      <c r="D23" s="26"/>
      <c r="E23" s="30"/>
      <c r="F23" s="26"/>
      <c r="G23" s="26"/>
      <c r="H23" s="26"/>
      <c r="I23" s="26"/>
      <c r="J23" s="26"/>
      <c r="K23" s="26"/>
      <c r="L23" s="26"/>
      <c r="M23" s="26"/>
      <c r="N23" s="26"/>
    </row>
    <row r="24" spans="1:14" x14ac:dyDescent="0.25">
      <c r="A24" s="58" t="s">
        <v>40</v>
      </c>
      <c r="B24" s="59">
        <v>43416</v>
      </c>
      <c r="C24" s="60"/>
      <c r="D24" s="61"/>
      <c r="E24" s="61"/>
      <c r="F24" s="61"/>
      <c r="G24" s="61"/>
      <c r="H24" s="62"/>
      <c r="I24" s="63">
        <f t="shared" ref="I24:I30" si="1">SUM((H24-G24)*24,(F24-E24)*24,(D24-C24)*24)</f>
        <v>0</v>
      </c>
      <c r="J24" s="89"/>
      <c r="K24" s="180"/>
      <c r="L24" s="86"/>
      <c r="M24" s="89"/>
      <c r="N24" s="65"/>
    </row>
    <row r="25" spans="1:14" x14ac:dyDescent="0.25">
      <c r="A25" s="67" t="s">
        <v>41</v>
      </c>
      <c r="B25" s="68">
        <v>43417</v>
      </c>
      <c r="C25" s="69"/>
      <c r="D25" s="70"/>
      <c r="E25" s="70"/>
      <c r="F25" s="70"/>
      <c r="G25" s="70"/>
      <c r="H25" s="71"/>
      <c r="I25" s="72">
        <f t="shared" si="1"/>
        <v>0</v>
      </c>
      <c r="J25" s="93"/>
      <c r="K25" s="181"/>
      <c r="L25" s="86"/>
      <c r="M25" s="93"/>
      <c r="N25" s="74"/>
    </row>
    <row r="26" spans="1:14" x14ac:dyDescent="0.25">
      <c r="A26" s="67" t="s">
        <v>42</v>
      </c>
      <c r="B26" s="68">
        <v>43418</v>
      </c>
      <c r="C26" s="69"/>
      <c r="D26" s="70"/>
      <c r="E26" s="70"/>
      <c r="F26" s="70"/>
      <c r="G26" s="70"/>
      <c r="H26" s="71"/>
      <c r="I26" s="72">
        <f t="shared" si="1"/>
        <v>0</v>
      </c>
      <c r="J26" s="93"/>
      <c r="K26" s="181"/>
      <c r="L26" s="87"/>
      <c r="M26" s="93"/>
      <c r="N26" s="74"/>
    </row>
    <row r="27" spans="1:14" x14ac:dyDescent="0.25">
      <c r="A27" s="67" t="s">
        <v>43</v>
      </c>
      <c r="B27" s="68">
        <v>43419</v>
      </c>
      <c r="C27" s="69"/>
      <c r="D27" s="70"/>
      <c r="E27" s="70"/>
      <c r="F27" s="70"/>
      <c r="G27" s="70"/>
      <c r="H27" s="71"/>
      <c r="I27" s="72">
        <f t="shared" si="1"/>
        <v>0</v>
      </c>
      <c r="J27" s="93"/>
      <c r="K27" s="181"/>
      <c r="L27" s="87"/>
      <c r="M27" s="93"/>
      <c r="N27" s="74"/>
    </row>
    <row r="28" spans="1:14" x14ac:dyDescent="0.25">
      <c r="A28" s="67" t="s">
        <v>44</v>
      </c>
      <c r="B28" s="68">
        <v>43420</v>
      </c>
      <c r="C28" s="69"/>
      <c r="D28" s="70"/>
      <c r="E28" s="70"/>
      <c r="F28" s="70"/>
      <c r="G28" s="70"/>
      <c r="H28" s="71"/>
      <c r="I28" s="72">
        <f t="shared" si="1"/>
        <v>0</v>
      </c>
      <c r="J28" s="93"/>
      <c r="K28" s="181"/>
      <c r="L28" s="87"/>
      <c r="M28" s="93"/>
      <c r="N28" s="74"/>
    </row>
    <row r="29" spans="1:14" x14ac:dyDescent="0.25">
      <c r="A29" s="67" t="s">
        <v>45</v>
      </c>
      <c r="B29" s="68">
        <v>43421</v>
      </c>
      <c r="C29" s="69"/>
      <c r="D29" s="70"/>
      <c r="E29" s="70"/>
      <c r="F29" s="70"/>
      <c r="G29" s="70"/>
      <c r="H29" s="71"/>
      <c r="I29" s="72">
        <f t="shared" si="1"/>
        <v>0</v>
      </c>
      <c r="J29" s="93"/>
      <c r="K29" s="74"/>
      <c r="L29" s="87"/>
      <c r="M29" s="93"/>
      <c r="N29" s="74"/>
    </row>
    <row r="30" spans="1:14" ht="15.75" thickBot="1" x14ac:dyDescent="0.3">
      <c r="A30" s="78" t="s">
        <v>36</v>
      </c>
      <c r="B30" s="79">
        <v>43422</v>
      </c>
      <c r="C30" s="80"/>
      <c r="D30" s="81"/>
      <c r="E30" s="81"/>
      <c r="F30" s="81"/>
      <c r="G30" s="81"/>
      <c r="H30" s="82"/>
      <c r="I30" s="83">
        <f t="shared" si="1"/>
        <v>0</v>
      </c>
      <c r="J30" s="103"/>
      <c r="K30" s="104"/>
      <c r="L30" s="87"/>
      <c r="M30" s="93"/>
      <c r="N30" s="104"/>
    </row>
    <row r="31" spans="1:14" ht="15.75" thickBot="1" x14ac:dyDescent="0.3">
      <c r="A31" s="84" t="s">
        <v>37</v>
      </c>
      <c r="B31" s="228"/>
      <c r="C31" s="228"/>
      <c r="D31" s="228"/>
      <c r="E31" s="228"/>
      <c r="F31" s="42"/>
      <c r="G31" s="229" t="s">
        <v>38</v>
      </c>
      <c r="H31" s="230"/>
      <c r="I31" s="39">
        <f>SUM(I24:I30)</f>
        <v>0</v>
      </c>
      <c r="J31" s="85">
        <f>SUM(J24:J30)</f>
        <v>0</v>
      </c>
      <c r="K31" s="53">
        <f>SUM(K24:K30)</f>
        <v>0</v>
      </c>
      <c r="L31" s="26"/>
      <c r="M31" s="52">
        <f>IF(I31&gt;40,(SUM(M24:M30)-(N31))*1.5,IF(I31&lt;=40,(SUM(M24:M30))))</f>
        <v>0</v>
      </c>
      <c r="N31" s="53">
        <f>SUM(N24:N30)</f>
        <v>0</v>
      </c>
    </row>
    <row r="32" spans="1:14" ht="15.75" thickBot="1" x14ac:dyDescent="0.3">
      <c r="A32" s="42"/>
      <c r="B32" s="239"/>
      <c r="C32" s="239"/>
      <c r="D32" s="239"/>
      <c r="E32" s="239"/>
      <c r="F32" s="42"/>
      <c r="G32" s="54"/>
      <c r="H32" s="54"/>
      <c r="I32" s="55"/>
      <c r="J32" s="55"/>
      <c r="K32" s="55"/>
      <c r="L32" s="42"/>
      <c r="M32" s="56" t="s">
        <v>39</v>
      </c>
      <c r="N32" s="57">
        <f>IF(I31&gt;40,(SUM(N22+M31)),IF(I31&lt;=40,SUM(N22+M31-N31)))</f>
        <v>0</v>
      </c>
    </row>
    <row r="33" spans="1:14" ht="15.75" thickBot="1" x14ac:dyDescent="0.3">
      <c r="A33" s="26"/>
      <c r="B33" s="26"/>
      <c r="C33" s="26"/>
      <c r="D33" s="26"/>
      <c r="E33" s="30"/>
      <c r="F33" s="26"/>
      <c r="G33" s="26"/>
      <c r="H33" s="26"/>
      <c r="I33" s="26"/>
      <c r="J33" s="26"/>
      <c r="K33" s="26"/>
      <c r="L33" s="26"/>
      <c r="M33" s="26"/>
      <c r="N33" s="26"/>
    </row>
    <row r="34" spans="1:14" x14ac:dyDescent="0.25">
      <c r="A34" s="58" t="s">
        <v>40</v>
      </c>
      <c r="B34" s="59">
        <v>43423</v>
      </c>
      <c r="C34" s="60"/>
      <c r="D34" s="61"/>
      <c r="E34" s="61"/>
      <c r="F34" s="61"/>
      <c r="G34" s="61"/>
      <c r="H34" s="62"/>
      <c r="I34" s="63">
        <f t="shared" ref="I34:I40" si="2">SUM((H34-G34)*24,(F34-E34)*24,(D34-C34)*24)</f>
        <v>0</v>
      </c>
      <c r="J34" s="89"/>
      <c r="K34" s="180"/>
      <c r="L34" s="42"/>
      <c r="M34" s="89"/>
      <c r="N34" s="65"/>
    </row>
    <row r="35" spans="1:14" x14ac:dyDescent="0.25">
      <c r="A35" s="67" t="s">
        <v>41</v>
      </c>
      <c r="B35" s="68">
        <v>43424</v>
      </c>
      <c r="C35" s="69"/>
      <c r="D35" s="70"/>
      <c r="E35" s="70"/>
      <c r="F35" s="70"/>
      <c r="G35" s="70"/>
      <c r="H35" s="71"/>
      <c r="I35" s="72">
        <f t="shared" si="2"/>
        <v>0</v>
      </c>
      <c r="J35" s="93"/>
      <c r="K35" s="181"/>
      <c r="L35" s="42"/>
      <c r="M35" s="93"/>
      <c r="N35" s="74"/>
    </row>
    <row r="36" spans="1:14" x14ac:dyDescent="0.25">
      <c r="A36" s="67" t="s">
        <v>42</v>
      </c>
      <c r="B36" s="68">
        <v>43425</v>
      </c>
      <c r="C36" s="69"/>
      <c r="D36" s="70"/>
      <c r="E36" s="70"/>
      <c r="F36" s="70"/>
      <c r="G36" s="70"/>
      <c r="H36" s="71"/>
      <c r="I36" s="72">
        <f t="shared" si="2"/>
        <v>0</v>
      </c>
      <c r="J36" s="93"/>
      <c r="K36" s="181"/>
      <c r="L36" s="26"/>
      <c r="M36" s="93"/>
      <c r="N36" s="74"/>
    </row>
    <row r="37" spans="1:14" x14ac:dyDescent="0.25">
      <c r="A37" s="67" t="s">
        <v>43</v>
      </c>
      <c r="B37" s="68">
        <v>43426</v>
      </c>
      <c r="C37" s="69"/>
      <c r="D37" s="70"/>
      <c r="E37" s="70"/>
      <c r="F37" s="70"/>
      <c r="G37" s="70"/>
      <c r="H37" s="71"/>
      <c r="I37" s="72">
        <f t="shared" si="2"/>
        <v>0</v>
      </c>
      <c r="J37" s="93"/>
      <c r="K37" s="181"/>
      <c r="L37" s="26"/>
      <c r="M37" s="93"/>
      <c r="N37" s="74"/>
    </row>
    <row r="38" spans="1:14" x14ac:dyDescent="0.25">
      <c r="A38" s="67" t="s">
        <v>44</v>
      </c>
      <c r="B38" s="68">
        <v>43427</v>
      </c>
      <c r="C38" s="69"/>
      <c r="D38" s="70"/>
      <c r="E38" s="70"/>
      <c r="F38" s="70"/>
      <c r="G38" s="70"/>
      <c r="H38" s="71"/>
      <c r="I38" s="72">
        <f t="shared" si="2"/>
        <v>0</v>
      </c>
      <c r="J38" s="93"/>
      <c r="K38" s="181"/>
      <c r="L38" s="26"/>
      <c r="M38" s="93"/>
      <c r="N38" s="74"/>
    </row>
    <row r="39" spans="1:14" x14ac:dyDescent="0.25">
      <c r="A39" s="67" t="s">
        <v>45</v>
      </c>
      <c r="B39" s="68">
        <v>43428</v>
      </c>
      <c r="C39" s="69"/>
      <c r="D39" s="70"/>
      <c r="E39" s="70"/>
      <c r="F39" s="70"/>
      <c r="G39" s="70"/>
      <c r="H39" s="71"/>
      <c r="I39" s="72">
        <f t="shared" si="2"/>
        <v>0</v>
      </c>
      <c r="J39" s="93"/>
      <c r="K39" s="74"/>
      <c r="L39" s="26"/>
      <c r="M39" s="93"/>
      <c r="N39" s="74"/>
    </row>
    <row r="40" spans="1:14" ht="15.75" thickBot="1" x14ac:dyDescent="0.3">
      <c r="A40" s="78" t="s">
        <v>36</v>
      </c>
      <c r="B40" s="79">
        <v>43429</v>
      </c>
      <c r="C40" s="80"/>
      <c r="D40" s="81"/>
      <c r="E40" s="81"/>
      <c r="F40" s="81"/>
      <c r="G40" s="81"/>
      <c r="H40" s="82"/>
      <c r="I40" s="72">
        <f t="shared" si="2"/>
        <v>0</v>
      </c>
      <c r="J40" s="103"/>
      <c r="K40" s="104"/>
      <c r="L40" s="26"/>
      <c r="M40" s="93"/>
      <c r="N40" s="104"/>
    </row>
    <row r="41" spans="1:14" ht="15.75" thickBot="1" x14ac:dyDescent="0.3">
      <c r="A41" s="84" t="s">
        <v>37</v>
      </c>
      <c r="B41" s="240"/>
      <c r="C41" s="240"/>
      <c r="D41" s="240"/>
      <c r="E41" s="240"/>
      <c r="F41" s="42"/>
      <c r="G41" s="229" t="s">
        <v>38</v>
      </c>
      <c r="H41" s="230"/>
      <c r="I41" s="39">
        <f>SUM(I34:I40)</f>
        <v>0</v>
      </c>
      <c r="J41" s="85">
        <f>SUM(J34:J40)</f>
        <v>0</v>
      </c>
      <c r="K41" s="53">
        <f>SUM(K34:K40)</f>
        <v>0</v>
      </c>
      <c r="L41" s="26"/>
      <c r="M41" s="52">
        <f>IF(I41&gt;40,(SUM(M34:M40)-(N41))*1.5,IF(I41&lt;=40,(SUM(M34:M40))))</f>
        <v>0</v>
      </c>
      <c r="N41" s="53">
        <f>SUM(N34:N40)</f>
        <v>0</v>
      </c>
    </row>
    <row r="42" spans="1:14" ht="15.75" thickBot="1" x14ac:dyDescent="0.3">
      <c r="A42" s="42"/>
      <c r="B42" s="241"/>
      <c r="C42" s="241"/>
      <c r="D42" s="241"/>
      <c r="E42" s="241"/>
      <c r="F42" s="42"/>
      <c r="G42" s="54"/>
      <c r="H42" s="54"/>
      <c r="I42" s="55"/>
      <c r="J42" s="55"/>
      <c r="K42" s="55"/>
      <c r="L42" s="42"/>
      <c r="M42" s="56" t="s">
        <v>39</v>
      </c>
      <c r="N42" s="57">
        <f>IF(I41&gt;40,(SUM(N32+M41)),IF(I41&lt;=40,SUM(N32+M41-N41)))</f>
        <v>0</v>
      </c>
    </row>
    <row r="43" spans="1:14" ht="15.75" thickBot="1" x14ac:dyDescent="0.3">
      <c r="A43" s="42"/>
      <c r="B43" s="182"/>
      <c r="C43" s="182"/>
      <c r="D43" s="182"/>
      <c r="E43" s="182"/>
      <c r="F43" s="42"/>
      <c r="G43" s="54"/>
      <c r="H43" s="54"/>
      <c r="I43" s="55"/>
      <c r="J43" s="55"/>
      <c r="K43" s="55"/>
      <c r="L43" s="42"/>
      <c r="M43" s="142"/>
      <c r="N43" s="143"/>
    </row>
    <row r="44" spans="1:14" x14ac:dyDescent="0.25">
      <c r="A44" s="58" t="s">
        <v>40</v>
      </c>
      <c r="B44" s="59">
        <v>43430</v>
      </c>
      <c r="C44" s="60"/>
      <c r="D44" s="61"/>
      <c r="E44" s="61"/>
      <c r="F44" s="61"/>
      <c r="G44" s="61"/>
      <c r="H44" s="62"/>
      <c r="I44" s="88">
        <f t="shared" ref="I44:I48" si="3">SUM((H44-G44)*24,(F44-E44)*24,(D44-C44)*24)</f>
        <v>0</v>
      </c>
      <c r="J44" s="89"/>
      <c r="K44" s="180"/>
      <c r="L44" s="42"/>
      <c r="M44" s="89"/>
      <c r="N44" s="65"/>
    </row>
    <row r="45" spans="1:14" x14ac:dyDescent="0.25">
      <c r="A45" s="67" t="s">
        <v>41</v>
      </c>
      <c r="B45" s="68">
        <v>43431</v>
      </c>
      <c r="C45" s="69"/>
      <c r="D45" s="70"/>
      <c r="E45" s="70"/>
      <c r="F45" s="70"/>
      <c r="G45" s="70"/>
      <c r="H45" s="71"/>
      <c r="I45" s="90">
        <f t="shared" si="3"/>
        <v>0</v>
      </c>
      <c r="J45" s="91"/>
      <c r="K45" s="181"/>
      <c r="L45" s="42"/>
      <c r="M45" s="91"/>
      <c r="N45" s="92"/>
    </row>
    <row r="46" spans="1:14" x14ac:dyDescent="0.25">
      <c r="A46" s="67" t="s">
        <v>42</v>
      </c>
      <c r="B46" s="68">
        <v>43432</v>
      </c>
      <c r="C46" s="69"/>
      <c r="D46" s="70"/>
      <c r="E46" s="70"/>
      <c r="F46" s="70"/>
      <c r="G46" s="70"/>
      <c r="H46" s="71"/>
      <c r="I46" s="90">
        <f t="shared" si="3"/>
        <v>0</v>
      </c>
      <c r="J46" s="91"/>
      <c r="K46" s="181"/>
      <c r="L46" s="42"/>
      <c r="M46" s="91"/>
      <c r="N46" s="92"/>
    </row>
    <row r="47" spans="1:14" x14ac:dyDescent="0.25">
      <c r="A47" s="67" t="s">
        <v>43</v>
      </c>
      <c r="B47" s="68">
        <v>43433</v>
      </c>
      <c r="C47" s="69"/>
      <c r="D47" s="70"/>
      <c r="E47" s="70"/>
      <c r="F47" s="70"/>
      <c r="G47" s="70"/>
      <c r="H47" s="71"/>
      <c r="I47" s="90">
        <f t="shared" si="3"/>
        <v>0</v>
      </c>
      <c r="J47" s="91"/>
      <c r="K47" s="181"/>
      <c r="L47" s="42"/>
      <c r="M47" s="91"/>
      <c r="N47" s="92"/>
    </row>
    <row r="48" spans="1:14" ht="15.75" thickBot="1" x14ac:dyDescent="0.3">
      <c r="A48" s="200" t="s">
        <v>44</v>
      </c>
      <c r="B48" s="79">
        <v>43434</v>
      </c>
      <c r="C48" s="80"/>
      <c r="D48" s="81"/>
      <c r="E48" s="81"/>
      <c r="F48" s="81"/>
      <c r="G48" s="81"/>
      <c r="H48" s="94"/>
      <c r="I48" s="90">
        <f t="shared" si="3"/>
        <v>0</v>
      </c>
      <c r="J48" s="103"/>
      <c r="K48" s="181"/>
      <c r="L48" s="42"/>
      <c r="M48" s="103"/>
      <c r="N48" s="104"/>
    </row>
    <row r="49" spans="1:14" ht="15.75" thickBot="1" x14ac:dyDescent="0.3">
      <c r="A49" s="84" t="s">
        <v>37</v>
      </c>
      <c r="B49" s="240"/>
      <c r="C49" s="240"/>
      <c r="D49" s="240"/>
      <c r="E49" s="240"/>
      <c r="F49" s="42"/>
      <c r="G49" s="229" t="s">
        <v>38</v>
      </c>
      <c r="H49" s="258"/>
      <c r="I49" s="39">
        <f>SUM(I44:I48)</f>
        <v>0</v>
      </c>
      <c r="J49" s="85">
        <f>SUM(J44:J48)</f>
        <v>0</v>
      </c>
      <c r="K49" s="53">
        <f>SUM(K44:K48)</f>
        <v>0</v>
      </c>
      <c r="L49" s="26"/>
      <c r="M49" s="52">
        <f>IF(I49&gt;40,(SUM(M44:M48)-(N49))*1.5,IF(I49&lt;=40,(SUM(M44:M48))))</f>
        <v>0</v>
      </c>
      <c r="N49" s="53">
        <f>SUM(N44:N48)</f>
        <v>0</v>
      </c>
    </row>
    <row r="50" spans="1:14" ht="15.75" thickBot="1" x14ac:dyDescent="0.3">
      <c r="A50" s="42"/>
      <c r="B50" s="241"/>
      <c r="C50" s="241"/>
      <c r="D50" s="241"/>
      <c r="E50" s="241"/>
      <c r="F50" s="42"/>
      <c r="G50" s="54"/>
      <c r="H50" s="54"/>
      <c r="I50" s="55"/>
      <c r="J50" s="55"/>
      <c r="K50" s="55"/>
      <c r="L50" s="42"/>
      <c r="M50" s="56" t="s">
        <v>39</v>
      </c>
      <c r="N50" s="57">
        <f>IF(I49&gt;40,(SUM(N42+M49)),IF(I49&lt;=40,SUM(N42+M49-N49)))</f>
        <v>0</v>
      </c>
    </row>
    <row r="51" spans="1:14" ht="15.75" thickBot="1" x14ac:dyDescent="0.3">
      <c r="A51" s="42"/>
      <c r="B51" s="182"/>
      <c r="C51" s="182"/>
      <c r="D51" s="182"/>
      <c r="E51" s="182"/>
      <c r="F51" s="42"/>
      <c r="G51" s="54"/>
      <c r="H51" s="54"/>
      <c r="I51" s="55"/>
      <c r="J51" s="55"/>
      <c r="K51" s="55"/>
      <c r="L51" s="42"/>
      <c r="M51" s="96"/>
      <c r="N51" s="55"/>
    </row>
    <row r="52" spans="1:14" ht="15.75" thickBot="1" x14ac:dyDescent="0.3">
      <c r="A52" s="26"/>
      <c r="B52" s="26"/>
      <c r="C52" s="26"/>
      <c r="D52" s="54"/>
      <c r="E52" s="54"/>
      <c r="F52" s="42"/>
      <c r="G52" s="242" t="s">
        <v>47</v>
      </c>
      <c r="H52" s="243"/>
      <c r="I52" s="39">
        <f>SUM(I11+I21+I31+I41+I49)-I6</f>
        <v>0</v>
      </c>
      <c r="J52" s="39">
        <f>SUM(J11+J21+J31+J41+J49)</f>
        <v>0</v>
      </c>
      <c r="K52" s="39">
        <f>SUM(K11+K21+K31+K41+K49)</f>
        <v>0</v>
      </c>
      <c r="L52" s="26"/>
      <c r="M52" s="256" t="s">
        <v>20</v>
      </c>
      <c r="N52" s="257"/>
    </row>
    <row r="53" spans="1:14" ht="15.75" thickBot="1" x14ac:dyDescent="0.3">
      <c r="A53" s="110" t="s">
        <v>90</v>
      </c>
      <c r="B53" s="111" t="s">
        <v>91</v>
      </c>
      <c r="C53" s="112"/>
      <c r="E53" s="184"/>
      <c r="F53" s="42"/>
      <c r="G53" s="42"/>
      <c r="H53" s="42"/>
      <c r="I53" s="42"/>
      <c r="J53" s="42"/>
      <c r="K53" s="42"/>
      <c r="L53" s="26"/>
      <c r="M53" s="185" t="s">
        <v>49</v>
      </c>
      <c r="N53" s="57">
        <f>+N50</f>
        <v>0</v>
      </c>
    </row>
    <row r="54" spans="1:14" x14ac:dyDescent="0.25">
      <c r="A54" s="118" t="s">
        <v>92</v>
      </c>
      <c r="B54" s="119" t="s">
        <v>53</v>
      </c>
      <c r="C54" s="120"/>
      <c r="E54" s="184"/>
      <c r="F54" s="42"/>
      <c r="G54" s="42"/>
      <c r="H54" s="42"/>
      <c r="I54" s="42"/>
      <c r="J54" s="42"/>
      <c r="K54" s="42"/>
      <c r="L54" s="26"/>
      <c r="M54" s="54"/>
      <c r="N54" s="55"/>
    </row>
    <row r="55" spans="1:14" x14ac:dyDescent="0.25">
      <c r="A55" s="184"/>
      <c r="B55" s="42"/>
      <c r="C55" s="42"/>
      <c r="D55" s="184"/>
      <c r="E55" s="184"/>
      <c r="F55" s="42"/>
      <c r="G55" s="42"/>
      <c r="H55" s="42"/>
      <c r="I55" s="42"/>
      <c r="J55" s="42"/>
      <c r="K55" s="42"/>
      <c r="L55" s="26"/>
      <c r="M55" s="54"/>
      <c r="N55" s="55"/>
    </row>
    <row r="56" spans="1:14" x14ac:dyDescent="0.25">
      <c r="A56" s="26"/>
      <c r="B56" s="26"/>
      <c r="C56" s="26"/>
      <c r="D56" s="245"/>
      <c r="E56" s="245"/>
      <c r="F56" s="26"/>
      <c r="G56" s="26"/>
      <c r="H56" s="26"/>
      <c r="I56" s="26"/>
      <c r="J56" s="26"/>
      <c r="K56" s="26"/>
      <c r="L56" s="26"/>
      <c r="M56" s="26"/>
      <c r="N56" s="26"/>
    </row>
    <row r="57" spans="1:14" x14ac:dyDescent="0.25">
      <c r="A57" s="30" t="s">
        <v>50</v>
      </c>
      <c r="B57" s="26"/>
      <c r="C57" s="26"/>
      <c r="D57" s="26"/>
      <c r="E57" s="26"/>
      <c r="F57" s="26"/>
      <c r="G57" s="26"/>
      <c r="H57" s="26"/>
      <c r="I57" s="121" t="s">
        <v>24</v>
      </c>
      <c r="J57" s="246">
        <f ca="1">TODAY()</f>
        <v>43111</v>
      </c>
      <c r="K57" s="246"/>
      <c r="L57" s="26"/>
      <c r="M57" s="26"/>
      <c r="N57" s="26"/>
    </row>
    <row r="58" spans="1:14" x14ac:dyDescent="0.25">
      <c r="A58" s="30"/>
      <c r="B58" s="26"/>
      <c r="C58" s="26"/>
      <c r="D58" s="26"/>
      <c r="E58" s="26"/>
      <c r="F58" s="26"/>
      <c r="G58" s="26"/>
      <c r="H58" s="26"/>
      <c r="I58" s="122"/>
      <c r="J58" s="26"/>
      <c r="K58" s="30"/>
      <c r="L58" s="26"/>
      <c r="M58" s="26"/>
      <c r="N58" s="26"/>
    </row>
    <row r="59" spans="1:14" x14ac:dyDescent="0.25">
      <c r="A59" s="30" t="s">
        <v>51</v>
      </c>
      <c r="B59" s="26"/>
      <c r="C59" s="26"/>
      <c r="D59" s="26"/>
      <c r="E59" s="26"/>
      <c r="F59" s="26"/>
      <c r="G59" s="26"/>
      <c r="H59" s="26"/>
      <c r="I59" s="121" t="s">
        <v>24</v>
      </c>
      <c r="J59" s="246">
        <f ca="1">TODAY()</f>
        <v>43111</v>
      </c>
      <c r="K59" s="246"/>
      <c r="L59" s="26"/>
      <c r="M59" s="247"/>
      <c r="N59" s="247"/>
    </row>
    <row r="60" spans="1:14" x14ac:dyDescent="0.25">
      <c r="A60" s="23"/>
      <c r="B60" s="23"/>
      <c r="C60" s="23"/>
      <c r="D60" s="23"/>
      <c r="E60" s="23"/>
      <c r="F60" s="23"/>
      <c r="G60" s="23"/>
      <c r="H60" s="23"/>
      <c r="I60" s="23"/>
      <c r="J60" s="23"/>
      <c r="K60" s="123"/>
      <c r="L60" s="123"/>
      <c r="M60" s="124"/>
      <c r="N60" s="125"/>
    </row>
    <row r="61" spans="1:14" x14ac:dyDescent="0.25">
      <c r="A61" s="23"/>
      <c r="B61" s="23"/>
      <c r="C61" s="23"/>
      <c r="D61" s="23"/>
      <c r="E61" s="23"/>
      <c r="F61" s="23"/>
      <c r="G61" s="23"/>
      <c r="H61" s="23"/>
      <c r="I61" s="23"/>
      <c r="J61" s="23"/>
      <c r="K61" s="23"/>
      <c r="L61" s="23"/>
      <c r="M61" s="23"/>
      <c r="N61" s="23"/>
    </row>
  </sheetData>
  <sheetProtection algorithmName="SHA-512" hashValue="wf8yqNDWdaonrIRL5fjF5kV9Xtltfh3UD21YKcm2M76frJRhf5fCoD65nKgjnNj68rV37rvdOkwK4KijO3US9w==" saltValue="sWFhHGW80H9mkFdKhgBw6w==" spinCount="100000" sheet="1" objects="1" scenarios="1" selectLockedCells="1"/>
  <mergeCells count="27">
    <mergeCell ref="J57:K57"/>
    <mergeCell ref="J59:K59"/>
    <mergeCell ref="M59:N59"/>
    <mergeCell ref="B49:E49"/>
    <mergeCell ref="G49:H49"/>
    <mergeCell ref="B50:E50"/>
    <mergeCell ref="G52:H52"/>
    <mergeCell ref="M52:N52"/>
    <mergeCell ref="D56:E56"/>
    <mergeCell ref="B42:E42"/>
    <mergeCell ref="B11:E11"/>
    <mergeCell ref="G11:H11"/>
    <mergeCell ref="B12:E12"/>
    <mergeCell ref="B21:E21"/>
    <mergeCell ref="G21:H21"/>
    <mergeCell ref="B22:E22"/>
    <mergeCell ref="B31:E31"/>
    <mergeCell ref="G31:H31"/>
    <mergeCell ref="B32:E32"/>
    <mergeCell ref="B41:E41"/>
    <mergeCell ref="G41:H41"/>
    <mergeCell ref="I1:K1"/>
    <mergeCell ref="C2:E2"/>
    <mergeCell ref="H2:J2"/>
    <mergeCell ref="B3:E3"/>
    <mergeCell ref="A6:E6"/>
    <mergeCell ref="F6:H6"/>
  </mergeCells>
  <pageMargins left="0.7" right="0.7" top="0.75" bottom="0.75" header="0.3" footer="0.3"/>
  <pageSetup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87"/>
      <c r="C1" s="87"/>
      <c r="D1" s="87"/>
      <c r="E1" s="26"/>
      <c r="F1" s="26"/>
      <c r="G1" s="26"/>
      <c r="H1" s="26"/>
      <c r="I1" s="231" t="s">
        <v>88</v>
      </c>
      <c r="J1" s="231"/>
      <c r="K1" s="231"/>
      <c r="L1" s="26"/>
      <c r="M1" s="26"/>
      <c r="N1" s="26"/>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207"/>
      <c r="M3" s="32" t="s">
        <v>22</v>
      </c>
      <c r="N3" s="33">
        <f>November!N53</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November!I49</f>
        <v>0</v>
      </c>
      <c r="J6" s="40"/>
      <c r="K6" s="41"/>
      <c r="L6" s="42"/>
      <c r="M6" s="40"/>
      <c r="N6" s="41"/>
    </row>
    <row r="7" spans="1:14" x14ac:dyDescent="0.25">
      <c r="A7" s="126" t="s">
        <v>45</v>
      </c>
      <c r="B7" s="151">
        <v>43435</v>
      </c>
      <c r="C7" s="152"/>
      <c r="D7" s="128"/>
      <c r="E7" s="128"/>
      <c r="F7" s="128"/>
      <c r="G7" s="128"/>
      <c r="H7" s="153"/>
      <c r="I7" s="154">
        <f>SUM((H7-G7)*24,(F7-E7)*24,(D7-C7)*24)</f>
        <v>0</v>
      </c>
      <c r="J7" s="155"/>
      <c r="K7" s="156"/>
      <c r="L7" s="42"/>
      <c r="M7" s="91"/>
      <c r="N7" s="156"/>
    </row>
    <row r="8" spans="1:14" ht="15.75" thickBot="1" x14ac:dyDescent="0.3">
      <c r="A8" s="78" t="s">
        <v>36</v>
      </c>
      <c r="B8" s="157">
        <v>43436</v>
      </c>
      <c r="C8" s="158"/>
      <c r="D8" s="81"/>
      <c r="E8" s="81"/>
      <c r="F8" s="81"/>
      <c r="G8" s="81"/>
      <c r="H8" s="82"/>
      <c r="I8" s="159">
        <f>SUM((H8-G8)*24,(F8-E8)*24,(D8-C8)*24)</f>
        <v>0</v>
      </c>
      <c r="J8" s="103"/>
      <c r="K8" s="104"/>
      <c r="L8" s="42"/>
      <c r="M8" s="93"/>
      <c r="N8" s="104"/>
    </row>
    <row r="9" spans="1:14" ht="15.75" thickBot="1" x14ac:dyDescent="0.3">
      <c r="A9" s="51" t="s">
        <v>37</v>
      </c>
      <c r="B9" s="228"/>
      <c r="C9" s="228"/>
      <c r="D9" s="228"/>
      <c r="E9" s="228"/>
      <c r="F9" s="42"/>
      <c r="G9" s="229" t="s">
        <v>38</v>
      </c>
      <c r="H9" s="230"/>
      <c r="I9" s="52">
        <f>SUM(I6:I8)</f>
        <v>0</v>
      </c>
      <c r="J9" s="52">
        <f>SUM(J7:J8)</f>
        <v>0</v>
      </c>
      <c r="K9" s="53">
        <f>SUM(K7:K8)</f>
        <v>0</v>
      </c>
      <c r="L9" s="42"/>
      <c r="M9" s="139">
        <f>IF(I9&gt;40,(SUM(M7:M8)-(N9))*1.5,IF(I9&lt;=40,(SUM(M7:M8))))</f>
        <v>0</v>
      </c>
      <c r="N9" s="57">
        <f>SUM(N7:N8)</f>
        <v>0</v>
      </c>
    </row>
    <row r="10" spans="1:14" ht="15.75" thickBot="1" x14ac:dyDescent="0.3">
      <c r="A10" s="42"/>
      <c r="B10" s="239"/>
      <c r="C10" s="239"/>
      <c r="D10" s="239"/>
      <c r="E10" s="239"/>
      <c r="F10" s="42"/>
      <c r="G10" s="54"/>
      <c r="H10" s="54"/>
      <c r="I10" s="55"/>
      <c r="J10" s="55"/>
      <c r="K10" s="55"/>
      <c r="L10" s="42"/>
      <c r="M10" s="56" t="s">
        <v>39</v>
      </c>
      <c r="N10" s="57">
        <f>IF(I9&gt;40,(SUM(N3+M9)),IF(I9&lt;=40,SUM(N3+M9-N9)))</f>
        <v>0</v>
      </c>
    </row>
    <row r="11" spans="1:14" ht="15.75" thickBot="1" x14ac:dyDescent="0.3">
      <c r="A11" s="42"/>
      <c r="B11" s="42"/>
      <c r="C11" s="42"/>
      <c r="D11" s="42"/>
      <c r="E11" s="54"/>
      <c r="F11" s="42"/>
      <c r="G11" s="42"/>
      <c r="H11" s="42"/>
      <c r="I11" s="54"/>
      <c r="J11" s="42"/>
      <c r="K11" s="42"/>
      <c r="L11" s="42"/>
      <c r="M11" s="42"/>
      <c r="N11" s="42"/>
    </row>
    <row r="12" spans="1:14" x14ac:dyDescent="0.25">
      <c r="A12" s="58" t="s">
        <v>40</v>
      </c>
      <c r="B12" s="59">
        <v>43437</v>
      </c>
      <c r="C12" s="60"/>
      <c r="D12" s="61"/>
      <c r="E12" s="61"/>
      <c r="F12" s="61"/>
      <c r="G12" s="61"/>
      <c r="H12" s="62"/>
      <c r="I12" s="99">
        <f t="shared" ref="I12:I18" si="0">SUM((H12-G12)*24,(F12-E12)*24,(D12-C12)*24)</f>
        <v>0</v>
      </c>
      <c r="J12" s="89"/>
      <c r="K12" s="65"/>
      <c r="L12" s="42"/>
      <c r="M12" s="66"/>
      <c r="N12" s="65"/>
    </row>
    <row r="13" spans="1:14" x14ac:dyDescent="0.25">
      <c r="A13" s="67" t="s">
        <v>41</v>
      </c>
      <c r="B13" s="68">
        <v>43438</v>
      </c>
      <c r="C13" s="69"/>
      <c r="D13" s="70"/>
      <c r="E13" s="70"/>
      <c r="F13" s="70"/>
      <c r="G13" s="70"/>
      <c r="H13" s="71"/>
      <c r="I13" s="159">
        <f t="shared" si="0"/>
        <v>0</v>
      </c>
      <c r="J13" s="93"/>
      <c r="K13" s="74"/>
      <c r="L13" s="42"/>
      <c r="M13" s="75"/>
      <c r="N13" s="74"/>
    </row>
    <row r="14" spans="1:14" x14ac:dyDescent="0.25">
      <c r="A14" s="67" t="s">
        <v>42</v>
      </c>
      <c r="B14" s="68">
        <v>43439</v>
      </c>
      <c r="C14" s="69"/>
      <c r="D14" s="70"/>
      <c r="E14" s="70"/>
      <c r="F14" s="70"/>
      <c r="G14" s="70"/>
      <c r="H14" s="71"/>
      <c r="I14" s="159">
        <f t="shared" si="0"/>
        <v>0</v>
      </c>
      <c r="J14" s="93"/>
      <c r="K14" s="74"/>
      <c r="L14" s="26"/>
      <c r="M14" s="75"/>
      <c r="N14" s="74"/>
    </row>
    <row r="15" spans="1:14" x14ac:dyDescent="0.25">
      <c r="A15" s="67" t="s">
        <v>43</v>
      </c>
      <c r="B15" s="68">
        <v>43440</v>
      </c>
      <c r="C15" s="69"/>
      <c r="D15" s="70"/>
      <c r="E15" s="70"/>
      <c r="F15" s="70"/>
      <c r="G15" s="70"/>
      <c r="H15" s="71"/>
      <c r="I15" s="159">
        <f t="shared" si="0"/>
        <v>0</v>
      </c>
      <c r="J15" s="93"/>
      <c r="K15" s="74"/>
      <c r="L15" s="26"/>
      <c r="M15" s="75"/>
      <c r="N15" s="74"/>
    </row>
    <row r="16" spans="1:14" x14ac:dyDescent="0.25">
      <c r="A16" s="67" t="s">
        <v>44</v>
      </c>
      <c r="B16" s="68">
        <v>43441</v>
      </c>
      <c r="C16" s="69"/>
      <c r="D16" s="70"/>
      <c r="E16" s="70"/>
      <c r="F16" s="70"/>
      <c r="G16" s="70"/>
      <c r="H16" s="71"/>
      <c r="I16" s="159">
        <f t="shared" si="0"/>
        <v>0</v>
      </c>
      <c r="J16" s="93"/>
      <c r="K16" s="74"/>
      <c r="L16" s="26"/>
      <c r="M16" s="75"/>
      <c r="N16" s="74"/>
    </row>
    <row r="17" spans="1:14" x14ac:dyDescent="0.25">
      <c r="A17" s="67" t="s">
        <v>45</v>
      </c>
      <c r="B17" s="68">
        <v>43442</v>
      </c>
      <c r="C17" s="69"/>
      <c r="D17" s="70"/>
      <c r="E17" s="70"/>
      <c r="F17" s="70"/>
      <c r="G17" s="70"/>
      <c r="H17" s="71"/>
      <c r="I17" s="159">
        <f t="shared" si="0"/>
        <v>0</v>
      </c>
      <c r="J17" s="93"/>
      <c r="K17" s="74"/>
      <c r="L17" s="26"/>
      <c r="M17" s="75"/>
      <c r="N17" s="77"/>
    </row>
    <row r="18" spans="1:14" ht="15.75" thickBot="1" x14ac:dyDescent="0.3">
      <c r="A18" s="78" t="s">
        <v>36</v>
      </c>
      <c r="B18" s="79">
        <v>43443</v>
      </c>
      <c r="C18" s="80"/>
      <c r="D18" s="81"/>
      <c r="E18" s="81"/>
      <c r="F18" s="81"/>
      <c r="G18" s="81"/>
      <c r="H18" s="82"/>
      <c r="I18" s="102">
        <f t="shared" si="0"/>
        <v>0</v>
      </c>
      <c r="J18" s="103"/>
      <c r="K18" s="104"/>
      <c r="L18" s="26"/>
      <c r="M18" s="75"/>
      <c r="N18" s="77"/>
    </row>
    <row r="19" spans="1:14" ht="15.75" thickBot="1" x14ac:dyDescent="0.3">
      <c r="A19" s="84" t="s">
        <v>37</v>
      </c>
      <c r="B19" s="228"/>
      <c r="C19" s="228"/>
      <c r="D19" s="228"/>
      <c r="E19" s="228"/>
      <c r="F19" s="42"/>
      <c r="G19" s="229" t="s">
        <v>38</v>
      </c>
      <c r="H19" s="230"/>
      <c r="I19" s="39">
        <f>SUM(I12:I18)</f>
        <v>0</v>
      </c>
      <c r="J19" s="106">
        <f>SUM(J12:J18)</f>
        <v>0</v>
      </c>
      <c r="K19" s="107">
        <f>SUM(K12:K18)</f>
        <v>0</v>
      </c>
      <c r="L19" s="26"/>
      <c r="M19" s="139">
        <f>IF(I19&gt;40,(SUM(M12:M18)-(N19))*1.5,IF(I19&lt;=40,(SUM(M12:M18))))</f>
        <v>0</v>
      </c>
      <c r="N19" s="57">
        <f>SUM(N12:N18)</f>
        <v>0</v>
      </c>
    </row>
    <row r="20" spans="1:14" ht="15.75" thickBot="1" x14ac:dyDescent="0.3">
      <c r="A20" s="42"/>
      <c r="B20" s="239"/>
      <c r="C20" s="239"/>
      <c r="D20" s="239"/>
      <c r="E20" s="239"/>
      <c r="F20" s="42"/>
      <c r="G20" s="54"/>
      <c r="H20" s="54"/>
      <c r="I20" s="55"/>
      <c r="J20" s="55"/>
      <c r="K20" s="55"/>
      <c r="L20" s="42"/>
      <c r="M20" s="56" t="s">
        <v>39</v>
      </c>
      <c r="N20" s="57">
        <f>IF(I19&gt;40,(SUM(N10+M19)),IF(I19&lt;=40,SUM(N10+M19-N19)))</f>
        <v>0</v>
      </c>
    </row>
    <row r="21" spans="1:14" ht="15.75" thickBot="1" x14ac:dyDescent="0.3">
      <c r="A21" s="26"/>
      <c r="B21" s="26"/>
      <c r="C21" s="26"/>
      <c r="D21" s="26"/>
      <c r="E21" s="30"/>
      <c r="F21" s="26"/>
      <c r="G21" s="26"/>
      <c r="H21" s="26"/>
      <c r="I21" s="26"/>
      <c r="J21" s="26"/>
      <c r="K21" s="26"/>
      <c r="L21" s="26"/>
      <c r="M21" s="26"/>
      <c r="N21" s="26"/>
    </row>
    <row r="22" spans="1:14" x14ac:dyDescent="0.25">
      <c r="A22" s="58" t="s">
        <v>40</v>
      </c>
      <c r="B22" s="59">
        <v>43444</v>
      </c>
      <c r="C22" s="60"/>
      <c r="D22" s="61"/>
      <c r="E22" s="61"/>
      <c r="F22" s="61"/>
      <c r="G22" s="61"/>
      <c r="H22" s="62"/>
      <c r="I22" s="99">
        <f t="shared" ref="I22:I28" si="1">SUM((H22-G22)*24,(F22-E22)*24,(D22-C22)*24)</f>
        <v>0</v>
      </c>
      <c r="J22" s="89"/>
      <c r="K22" s="65"/>
      <c r="L22" s="42"/>
      <c r="M22" s="66"/>
      <c r="N22" s="65"/>
    </row>
    <row r="23" spans="1:14" x14ac:dyDescent="0.25">
      <c r="A23" s="67" t="s">
        <v>41</v>
      </c>
      <c r="B23" s="68">
        <v>43445</v>
      </c>
      <c r="C23" s="69"/>
      <c r="D23" s="70"/>
      <c r="E23" s="70"/>
      <c r="F23" s="70"/>
      <c r="G23" s="70"/>
      <c r="H23" s="71"/>
      <c r="I23" s="159">
        <f t="shared" si="1"/>
        <v>0</v>
      </c>
      <c r="J23" s="93"/>
      <c r="K23" s="74"/>
      <c r="L23" s="42"/>
      <c r="M23" s="75"/>
      <c r="N23" s="74"/>
    </row>
    <row r="24" spans="1:14" x14ac:dyDescent="0.25">
      <c r="A24" s="67" t="s">
        <v>42</v>
      </c>
      <c r="B24" s="68">
        <v>43446</v>
      </c>
      <c r="C24" s="69"/>
      <c r="D24" s="70"/>
      <c r="E24" s="70"/>
      <c r="F24" s="70"/>
      <c r="G24" s="70"/>
      <c r="H24" s="71"/>
      <c r="I24" s="159">
        <f t="shared" si="1"/>
        <v>0</v>
      </c>
      <c r="J24" s="93"/>
      <c r="K24" s="74"/>
      <c r="L24" s="26"/>
      <c r="M24" s="75"/>
      <c r="N24" s="74"/>
    </row>
    <row r="25" spans="1:14" x14ac:dyDescent="0.25">
      <c r="A25" s="67" t="s">
        <v>43</v>
      </c>
      <c r="B25" s="68">
        <v>43447</v>
      </c>
      <c r="C25" s="69"/>
      <c r="D25" s="70"/>
      <c r="E25" s="70"/>
      <c r="F25" s="70"/>
      <c r="G25" s="70"/>
      <c r="H25" s="71"/>
      <c r="I25" s="159">
        <f t="shared" si="1"/>
        <v>0</v>
      </c>
      <c r="J25" s="93"/>
      <c r="K25" s="74"/>
      <c r="L25" s="26"/>
      <c r="M25" s="75"/>
      <c r="N25" s="74"/>
    </row>
    <row r="26" spans="1:14" x14ac:dyDescent="0.25">
      <c r="A26" s="67" t="s">
        <v>44</v>
      </c>
      <c r="B26" s="68">
        <v>43448</v>
      </c>
      <c r="C26" s="69"/>
      <c r="D26" s="70"/>
      <c r="E26" s="70"/>
      <c r="F26" s="70"/>
      <c r="G26" s="70"/>
      <c r="H26" s="71"/>
      <c r="I26" s="159">
        <f t="shared" si="1"/>
        <v>0</v>
      </c>
      <c r="J26" s="93"/>
      <c r="K26" s="74"/>
      <c r="L26" s="26"/>
      <c r="M26" s="75"/>
      <c r="N26" s="74"/>
    </row>
    <row r="27" spans="1:14" x14ac:dyDescent="0.25">
      <c r="A27" s="67" t="s">
        <v>45</v>
      </c>
      <c r="B27" s="68">
        <v>43449</v>
      </c>
      <c r="C27" s="69"/>
      <c r="D27" s="70"/>
      <c r="E27" s="70"/>
      <c r="F27" s="70"/>
      <c r="G27" s="70"/>
      <c r="H27" s="71"/>
      <c r="I27" s="159">
        <f t="shared" si="1"/>
        <v>0</v>
      </c>
      <c r="J27" s="93"/>
      <c r="K27" s="74"/>
      <c r="L27" s="26"/>
      <c r="M27" s="75"/>
      <c r="N27" s="77"/>
    </row>
    <row r="28" spans="1:14" ht="15.75" thickBot="1" x14ac:dyDescent="0.3">
      <c r="A28" s="78" t="s">
        <v>36</v>
      </c>
      <c r="B28" s="79">
        <v>43450</v>
      </c>
      <c r="C28" s="80"/>
      <c r="D28" s="81"/>
      <c r="E28" s="81"/>
      <c r="F28" s="81"/>
      <c r="G28" s="81"/>
      <c r="H28" s="82"/>
      <c r="I28" s="159">
        <f t="shared" si="1"/>
        <v>0</v>
      </c>
      <c r="J28" s="103"/>
      <c r="K28" s="104"/>
      <c r="L28" s="26"/>
      <c r="M28" s="75"/>
      <c r="N28" s="77"/>
    </row>
    <row r="29" spans="1:14" ht="15.75" thickBot="1" x14ac:dyDescent="0.3">
      <c r="A29" s="84" t="s">
        <v>37</v>
      </c>
      <c r="B29" s="228"/>
      <c r="C29" s="228"/>
      <c r="D29" s="228"/>
      <c r="E29" s="228"/>
      <c r="F29" s="42"/>
      <c r="G29" s="229" t="s">
        <v>38</v>
      </c>
      <c r="H29" s="230"/>
      <c r="I29" s="39">
        <f>SUM(I22:I28)</f>
        <v>0</v>
      </c>
      <c r="J29" s="106">
        <f>SUM(J22:J28)</f>
        <v>0</v>
      </c>
      <c r="K29" s="107">
        <f>SUM(K22:K28)</f>
        <v>0</v>
      </c>
      <c r="L29" s="26"/>
      <c r="M29" s="52">
        <f>IF(I29&gt;40,(SUM(M22:M28)-(N29))*1.5,IF(I29&lt;=40,(SUM(M22:M28))))</f>
        <v>0</v>
      </c>
      <c r="N29" s="53">
        <f>SUM(N22:N28)</f>
        <v>0</v>
      </c>
    </row>
    <row r="30" spans="1:14" ht="15.75" thickBot="1" x14ac:dyDescent="0.3">
      <c r="A30" s="42"/>
      <c r="B30" s="239"/>
      <c r="C30" s="239"/>
      <c r="D30" s="239"/>
      <c r="E30" s="239"/>
      <c r="F30" s="42"/>
      <c r="G30" s="54"/>
      <c r="H30" s="54"/>
      <c r="I30" s="55"/>
      <c r="J30" s="55"/>
      <c r="K30" s="55"/>
      <c r="L30" s="42"/>
      <c r="M30" s="56" t="s">
        <v>39</v>
      </c>
      <c r="N30" s="57">
        <f>IF(I29&gt;40,(SUM(N20+M29)),IF(I29&lt;=40,SUM(N20+M29-N29)))</f>
        <v>0</v>
      </c>
    </row>
    <row r="31" spans="1:14" ht="15.75" thickBot="1" x14ac:dyDescent="0.3">
      <c r="A31" s="26"/>
      <c r="B31" s="26"/>
      <c r="C31" s="26"/>
      <c r="D31" s="26"/>
      <c r="E31" s="30"/>
      <c r="F31" s="26"/>
      <c r="G31" s="26"/>
      <c r="H31" s="26"/>
      <c r="I31" s="26"/>
      <c r="J31" s="26"/>
      <c r="K31" s="26"/>
      <c r="L31" s="26"/>
      <c r="M31" s="26"/>
      <c r="N31" s="26"/>
    </row>
    <row r="32" spans="1:14" x14ac:dyDescent="0.25">
      <c r="A32" s="58" t="s">
        <v>40</v>
      </c>
      <c r="B32" s="59">
        <v>43451</v>
      </c>
      <c r="C32" s="60"/>
      <c r="D32" s="61"/>
      <c r="E32" s="61"/>
      <c r="F32" s="61"/>
      <c r="G32" s="61"/>
      <c r="H32" s="62"/>
      <c r="I32" s="160">
        <f t="shared" ref="I32:I38" si="2">SUM((H32-G32)*24,(F32-E32)*24,(D32-C32)*24)</f>
        <v>0</v>
      </c>
      <c r="J32" s="89"/>
      <c r="K32" s="65"/>
      <c r="L32" s="86"/>
      <c r="M32" s="66"/>
      <c r="N32" s="65"/>
    </row>
    <row r="33" spans="1:14" x14ac:dyDescent="0.25">
      <c r="A33" s="67" t="s">
        <v>41</v>
      </c>
      <c r="B33" s="68">
        <v>43452</v>
      </c>
      <c r="C33" s="69"/>
      <c r="D33" s="70"/>
      <c r="E33" s="70"/>
      <c r="F33" s="70"/>
      <c r="G33" s="70"/>
      <c r="H33" s="71"/>
      <c r="I33" s="136">
        <f t="shared" si="2"/>
        <v>0</v>
      </c>
      <c r="J33" s="93"/>
      <c r="K33" s="74"/>
      <c r="L33" s="86"/>
      <c r="M33" s="75"/>
      <c r="N33" s="74"/>
    </row>
    <row r="34" spans="1:14" x14ac:dyDescent="0.25">
      <c r="A34" s="67" t="s">
        <v>42</v>
      </c>
      <c r="B34" s="68">
        <v>43453</v>
      </c>
      <c r="C34" s="69"/>
      <c r="D34" s="70"/>
      <c r="E34" s="70"/>
      <c r="F34" s="70"/>
      <c r="G34" s="70"/>
      <c r="H34" s="71"/>
      <c r="I34" s="136">
        <f t="shared" si="2"/>
        <v>0</v>
      </c>
      <c r="J34" s="93"/>
      <c r="K34" s="74"/>
      <c r="L34" s="87"/>
      <c r="M34" s="75"/>
      <c r="N34" s="74"/>
    </row>
    <row r="35" spans="1:14" x14ac:dyDescent="0.25">
      <c r="A35" s="67" t="s">
        <v>43</v>
      </c>
      <c r="B35" s="68">
        <v>43454</v>
      </c>
      <c r="C35" s="69"/>
      <c r="D35" s="70"/>
      <c r="E35" s="70"/>
      <c r="F35" s="70"/>
      <c r="G35" s="70"/>
      <c r="H35" s="71"/>
      <c r="I35" s="136">
        <f t="shared" si="2"/>
        <v>0</v>
      </c>
      <c r="J35" s="93"/>
      <c r="K35" s="74"/>
      <c r="L35" s="87"/>
      <c r="M35" s="75"/>
      <c r="N35" s="74"/>
    </row>
    <row r="36" spans="1:14" x14ac:dyDescent="0.25">
      <c r="A36" s="67" t="s">
        <v>44</v>
      </c>
      <c r="B36" s="68">
        <v>43455</v>
      </c>
      <c r="C36" s="69"/>
      <c r="D36" s="70"/>
      <c r="E36" s="70"/>
      <c r="F36" s="70"/>
      <c r="G36" s="70"/>
      <c r="H36" s="71"/>
      <c r="I36" s="136">
        <f t="shared" si="2"/>
        <v>0</v>
      </c>
      <c r="J36" s="93"/>
      <c r="K36" s="74"/>
      <c r="L36" s="87"/>
      <c r="M36" s="75"/>
      <c r="N36" s="74"/>
    </row>
    <row r="37" spans="1:14" x14ac:dyDescent="0.25">
      <c r="A37" s="67" t="s">
        <v>45</v>
      </c>
      <c r="B37" s="68">
        <v>43456</v>
      </c>
      <c r="C37" s="69"/>
      <c r="D37" s="70"/>
      <c r="E37" s="70"/>
      <c r="F37" s="70"/>
      <c r="G37" s="70"/>
      <c r="H37" s="71"/>
      <c r="I37" s="136">
        <f t="shared" si="2"/>
        <v>0</v>
      </c>
      <c r="J37" s="93"/>
      <c r="K37" s="74"/>
      <c r="L37" s="87"/>
      <c r="M37" s="75"/>
      <c r="N37" s="77"/>
    </row>
    <row r="38" spans="1:14" ht="15.75" thickBot="1" x14ac:dyDescent="0.3">
      <c r="A38" s="78" t="s">
        <v>36</v>
      </c>
      <c r="B38" s="79">
        <v>43457</v>
      </c>
      <c r="C38" s="80"/>
      <c r="D38" s="81"/>
      <c r="E38" s="81"/>
      <c r="F38" s="81"/>
      <c r="G38" s="81"/>
      <c r="H38" s="82"/>
      <c r="I38" s="138">
        <f t="shared" si="2"/>
        <v>0</v>
      </c>
      <c r="J38" s="103"/>
      <c r="K38" s="104"/>
      <c r="L38" s="87"/>
      <c r="M38" s="75"/>
      <c r="N38" s="77"/>
    </row>
    <row r="39" spans="1:14" ht="15.75" thickBot="1" x14ac:dyDescent="0.3">
      <c r="A39" s="84" t="s">
        <v>37</v>
      </c>
      <c r="B39" s="228"/>
      <c r="C39" s="228"/>
      <c r="D39" s="228"/>
      <c r="E39" s="228"/>
      <c r="F39" s="42"/>
      <c r="G39" s="229" t="s">
        <v>38</v>
      </c>
      <c r="H39" s="230"/>
      <c r="I39" s="48">
        <f>SUM(I32:I38)</f>
        <v>0</v>
      </c>
      <c r="J39" s="106">
        <f>SUM(J32:J38)</f>
        <v>0</v>
      </c>
      <c r="K39" s="107">
        <f>SUM(K32:K38)</f>
        <v>0</v>
      </c>
      <c r="L39" s="26"/>
      <c r="M39" s="52">
        <f>IF(I39&gt;40,(SUM(M32:M38)-(N39))*1.5,IF(I39&lt;=40,(SUM(M32:M38))))</f>
        <v>0</v>
      </c>
      <c r="N39" s="53">
        <f>SUM(N32:N38)</f>
        <v>0</v>
      </c>
    </row>
    <row r="40" spans="1:14" ht="15.75" thickBot="1" x14ac:dyDescent="0.3">
      <c r="A40" s="42"/>
      <c r="B40" s="239"/>
      <c r="C40" s="239"/>
      <c r="D40" s="239"/>
      <c r="E40" s="239"/>
      <c r="F40" s="42"/>
      <c r="G40" s="54"/>
      <c r="H40" s="54"/>
      <c r="I40" s="55"/>
      <c r="J40" s="55"/>
      <c r="K40" s="55"/>
      <c r="L40" s="42"/>
      <c r="M40" s="56" t="s">
        <v>39</v>
      </c>
      <c r="N40" s="57">
        <f>IF(I39&gt;40,(SUM(N30+M39)),IF(I39&lt;=40,SUM(N30+M39-N39)))</f>
        <v>0</v>
      </c>
    </row>
    <row r="41" spans="1:14" ht="15.75" thickBot="1" x14ac:dyDescent="0.3">
      <c r="A41" s="26"/>
      <c r="B41" s="26"/>
      <c r="C41" s="26"/>
      <c r="D41" s="26"/>
      <c r="E41" s="30"/>
      <c r="F41" s="26"/>
      <c r="G41" s="26"/>
      <c r="H41" s="26"/>
      <c r="I41" s="26"/>
      <c r="J41" s="26"/>
      <c r="K41" s="26"/>
      <c r="L41" s="26"/>
      <c r="M41" s="26"/>
      <c r="N41" s="26"/>
    </row>
    <row r="42" spans="1:14" x14ac:dyDescent="0.25">
      <c r="A42" s="58" t="s">
        <v>40</v>
      </c>
      <c r="B42" s="59">
        <v>43458</v>
      </c>
      <c r="C42" s="60"/>
      <c r="D42" s="61"/>
      <c r="E42" s="61"/>
      <c r="F42" s="61"/>
      <c r="G42" s="61"/>
      <c r="H42" s="62"/>
      <c r="I42" s="99">
        <f t="shared" ref="I42:I48" si="3">SUM((H42-G42)*24,(F42-E42)*24,(D42-C42)*24)</f>
        <v>0</v>
      </c>
      <c r="J42" s="89"/>
      <c r="K42" s="65"/>
      <c r="L42" s="42"/>
      <c r="M42" s="66"/>
      <c r="N42" s="65"/>
    </row>
    <row r="43" spans="1:14" x14ac:dyDescent="0.25">
      <c r="A43" s="67" t="s">
        <v>41</v>
      </c>
      <c r="B43" s="68">
        <v>43459</v>
      </c>
      <c r="C43" s="69"/>
      <c r="D43" s="70"/>
      <c r="E43" s="70"/>
      <c r="F43" s="70"/>
      <c r="G43" s="70"/>
      <c r="H43" s="71"/>
      <c r="I43" s="159">
        <f t="shared" si="3"/>
        <v>0</v>
      </c>
      <c r="J43" s="93"/>
      <c r="K43" s="74"/>
      <c r="L43" s="42"/>
      <c r="M43" s="75"/>
      <c r="N43" s="74"/>
    </row>
    <row r="44" spans="1:14" x14ac:dyDescent="0.25">
      <c r="A44" s="67" t="s">
        <v>42</v>
      </c>
      <c r="B44" s="68">
        <v>43460</v>
      </c>
      <c r="C44" s="69"/>
      <c r="D44" s="70"/>
      <c r="E44" s="70"/>
      <c r="F44" s="70"/>
      <c r="G44" s="70"/>
      <c r="H44" s="71"/>
      <c r="I44" s="159">
        <f t="shared" si="3"/>
        <v>0</v>
      </c>
      <c r="J44" s="93"/>
      <c r="K44" s="74"/>
      <c r="L44" s="42"/>
      <c r="M44" s="75"/>
      <c r="N44" s="74"/>
    </row>
    <row r="45" spans="1:14" x14ac:dyDescent="0.25">
      <c r="A45" s="67" t="s">
        <v>43</v>
      </c>
      <c r="B45" s="68">
        <v>43461</v>
      </c>
      <c r="C45" s="69"/>
      <c r="D45" s="70"/>
      <c r="E45" s="70"/>
      <c r="F45" s="70"/>
      <c r="G45" s="70"/>
      <c r="H45" s="71"/>
      <c r="I45" s="159">
        <f t="shared" si="3"/>
        <v>0</v>
      </c>
      <c r="J45" s="93"/>
      <c r="K45" s="74"/>
      <c r="L45" s="42"/>
      <c r="M45" s="75"/>
      <c r="N45" s="74"/>
    </row>
    <row r="46" spans="1:14" x14ac:dyDescent="0.25">
      <c r="A46" s="67" t="s">
        <v>44</v>
      </c>
      <c r="B46" s="68">
        <v>43462</v>
      </c>
      <c r="C46" s="69"/>
      <c r="D46" s="70"/>
      <c r="E46" s="70"/>
      <c r="F46" s="70"/>
      <c r="G46" s="70"/>
      <c r="H46" s="71"/>
      <c r="I46" s="159">
        <f t="shared" si="3"/>
        <v>0</v>
      </c>
      <c r="J46" s="93"/>
      <c r="K46" s="74"/>
      <c r="L46" s="42"/>
      <c r="M46" s="75"/>
      <c r="N46" s="74"/>
    </row>
    <row r="47" spans="1:14" x14ac:dyDescent="0.25">
      <c r="A47" s="67" t="s">
        <v>45</v>
      </c>
      <c r="B47" s="68">
        <v>43463</v>
      </c>
      <c r="C47" s="69"/>
      <c r="D47" s="70"/>
      <c r="E47" s="70"/>
      <c r="F47" s="70"/>
      <c r="G47" s="70"/>
      <c r="H47" s="71"/>
      <c r="I47" s="159">
        <f t="shared" si="3"/>
        <v>0</v>
      </c>
      <c r="J47" s="93"/>
      <c r="K47" s="74"/>
      <c r="L47" s="42"/>
      <c r="M47" s="75"/>
      <c r="N47" s="77"/>
    </row>
    <row r="48" spans="1:14" ht="15.75" thickBot="1" x14ac:dyDescent="0.3">
      <c r="A48" s="78" t="s">
        <v>36</v>
      </c>
      <c r="B48" s="79">
        <v>43464</v>
      </c>
      <c r="C48" s="80"/>
      <c r="D48" s="81"/>
      <c r="E48" s="81"/>
      <c r="F48" s="81"/>
      <c r="G48" s="81"/>
      <c r="H48" s="82"/>
      <c r="I48" s="102">
        <f t="shared" si="3"/>
        <v>0</v>
      </c>
      <c r="J48" s="103"/>
      <c r="K48" s="104"/>
      <c r="L48" s="26"/>
      <c r="M48" s="75"/>
      <c r="N48" s="77"/>
    </row>
    <row r="49" spans="1:14" ht="15.75" thickBot="1" x14ac:dyDescent="0.3">
      <c r="A49" s="84" t="s">
        <v>37</v>
      </c>
      <c r="B49" s="240"/>
      <c r="C49" s="240"/>
      <c r="D49" s="240"/>
      <c r="E49" s="240"/>
      <c r="F49" s="42"/>
      <c r="G49" s="229" t="s">
        <v>38</v>
      </c>
      <c r="H49" s="230"/>
      <c r="I49" s="48">
        <f>SUM(I42:I48)</f>
        <v>0</v>
      </c>
      <c r="J49" s="106">
        <f>SUM(J42:J48)</f>
        <v>0</v>
      </c>
      <c r="K49" s="107">
        <f>SUM(K42:K48)</f>
        <v>0</v>
      </c>
      <c r="L49" s="26"/>
      <c r="M49" s="52">
        <f>IF(I49&gt;40,(SUM(M42:M48)-(N49))*1.5,IF(I49&lt;=40,(SUM(M42:M48))))</f>
        <v>0</v>
      </c>
      <c r="N49" s="53">
        <f>SUM(N42:N48)</f>
        <v>0</v>
      </c>
    </row>
    <row r="50" spans="1:14" ht="15.75" thickBot="1" x14ac:dyDescent="0.3">
      <c r="A50" s="42"/>
      <c r="B50" s="241"/>
      <c r="C50" s="241"/>
      <c r="D50" s="241"/>
      <c r="E50" s="241"/>
      <c r="F50" s="42"/>
      <c r="G50" s="54"/>
      <c r="H50" s="54"/>
      <c r="I50" s="55"/>
      <c r="J50" s="55"/>
      <c r="K50" s="55"/>
      <c r="L50" s="42"/>
      <c r="M50" s="56" t="s">
        <v>39</v>
      </c>
      <c r="N50" s="57">
        <f>IF(I49&gt;40,(SUM(N40+M49)),IF(I49&lt;=40,SUM(N40+M49-N49)))</f>
        <v>0</v>
      </c>
    </row>
    <row r="51" spans="1:14" ht="15.75" thickBot="1" x14ac:dyDescent="0.3">
      <c r="A51" s="42"/>
      <c r="B51" s="42"/>
      <c r="C51" s="42"/>
      <c r="D51" s="54"/>
      <c r="E51" s="54"/>
      <c r="F51" s="42"/>
      <c r="G51" s="54"/>
      <c r="H51" s="54"/>
      <c r="I51" s="55"/>
      <c r="J51" s="55"/>
      <c r="K51" s="55"/>
      <c r="L51" s="42"/>
      <c r="M51" s="96"/>
      <c r="N51" s="55"/>
    </row>
    <row r="52" spans="1:14" ht="15.75" thickBot="1" x14ac:dyDescent="0.3">
      <c r="A52" s="161" t="s">
        <v>40</v>
      </c>
      <c r="B52" s="209">
        <v>43465</v>
      </c>
      <c r="C52" s="162"/>
      <c r="D52" s="163"/>
      <c r="E52" s="163"/>
      <c r="F52" s="163"/>
      <c r="G52" s="163"/>
      <c r="H52" s="210"/>
      <c r="I52" s="63">
        <f t="shared" ref="I52" si="4">SUM((H52-G52)*24,(F52-E52)*24,(D52-C52)*24)</f>
        <v>0</v>
      </c>
      <c r="J52" s="64"/>
      <c r="K52" s="65"/>
      <c r="L52" s="42"/>
      <c r="M52" s="66"/>
      <c r="N52" s="65"/>
    </row>
    <row r="53" spans="1:14" ht="15.75" thickBot="1" x14ac:dyDescent="0.3">
      <c r="A53" s="84" t="s">
        <v>37</v>
      </c>
      <c r="B53" s="208"/>
      <c r="C53" s="208"/>
      <c r="D53" s="208"/>
      <c r="E53" s="208"/>
      <c r="F53" s="42"/>
      <c r="G53" s="229" t="s">
        <v>38</v>
      </c>
      <c r="H53" s="230"/>
      <c r="I53" s="39">
        <f>SUM(I52:I52)</f>
        <v>0</v>
      </c>
      <c r="J53" s="85">
        <f>SUM(J52:J52)</f>
        <v>0</v>
      </c>
      <c r="K53" s="53">
        <f>SUM(K52:K52)</f>
        <v>0</v>
      </c>
      <c r="L53" s="26"/>
      <c r="M53" s="52">
        <f>IF(I53&gt;40,(SUM(M52:M52)-(N53))*1.5,IF(I53&lt;=40,(SUM(M52:M52))))</f>
        <v>0</v>
      </c>
      <c r="N53" s="53">
        <f>SUM(N52:N52)</f>
        <v>0</v>
      </c>
    </row>
    <row r="54" spans="1:14" ht="15.75" thickBot="1" x14ac:dyDescent="0.3">
      <c r="A54" s="42"/>
      <c r="B54" s="206"/>
      <c r="C54" s="206"/>
      <c r="D54" s="206"/>
      <c r="E54" s="206"/>
      <c r="F54" s="42"/>
      <c r="G54" s="54"/>
      <c r="H54" s="54"/>
      <c r="I54" s="55"/>
      <c r="J54" s="55"/>
      <c r="K54" s="55"/>
      <c r="L54" s="42"/>
      <c r="M54" s="56" t="s">
        <v>39</v>
      </c>
      <c r="N54" s="57">
        <f>IF(I53&gt;40,(SUM(N50+M53)),IF(I53&lt;=40,SUM(N50+M53-N53)))</f>
        <v>0</v>
      </c>
    </row>
    <row r="55" spans="1:14" ht="15.75" thickBot="1" x14ac:dyDescent="0.3">
      <c r="A55" s="42"/>
      <c r="B55" s="42"/>
      <c r="C55" s="42"/>
      <c r="D55" s="54"/>
      <c r="E55" s="54"/>
      <c r="F55" s="42"/>
      <c r="G55" s="54"/>
      <c r="H55" s="54"/>
      <c r="I55" s="55"/>
      <c r="J55" s="55"/>
      <c r="K55" s="55"/>
      <c r="L55" s="42"/>
      <c r="M55" s="142"/>
      <c r="N55" s="143"/>
    </row>
    <row r="56" spans="1:14" ht="15.75" thickBot="1" x14ac:dyDescent="0.3">
      <c r="A56" s="26"/>
      <c r="B56" s="26"/>
      <c r="C56" s="26"/>
      <c r="D56" s="54"/>
      <c r="E56" s="54"/>
      <c r="F56" s="42"/>
      <c r="G56" s="242" t="s">
        <v>47</v>
      </c>
      <c r="H56" s="243"/>
      <c r="I56" s="39">
        <f>SUM(I9+I19+I29+I39+I49+I53)-I6</f>
        <v>0</v>
      </c>
      <c r="J56" s="85">
        <f>SUM(J9+J19+J29+J39+J49+J53)</f>
        <v>0</v>
      </c>
      <c r="K56" s="53">
        <f>SUM(K9+K19+K29+K39+K49+K53)</f>
        <v>0</v>
      </c>
      <c r="L56" s="26"/>
      <c r="M56" s="242" t="s">
        <v>20</v>
      </c>
      <c r="N56" s="243"/>
    </row>
    <row r="57" spans="1:14" ht="15.75" thickBot="1" x14ac:dyDescent="0.3">
      <c r="A57" s="110" t="s">
        <v>93</v>
      </c>
      <c r="B57" s="111" t="s">
        <v>94</v>
      </c>
      <c r="C57" s="112"/>
      <c r="D57" s="113"/>
      <c r="E57" s="113"/>
      <c r="F57" s="26"/>
      <c r="G57" s="42"/>
      <c r="H57" s="42"/>
      <c r="I57" s="42"/>
      <c r="J57" s="42"/>
      <c r="K57" s="42"/>
      <c r="L57" s="26"/>
      <c r="M57" s="114" t="s">
        <v>49</v>
      </c>
      <c r="N57" s="48">
        <f>N54</f>
        <v>0</v>
      </c>
    </row>
    <row r="58" spans="1:14" x14ac:dyDescent="0.25">
      <c r="A58" s="118" t="s">
        <v>95</v>
      </c>
      <c r="B58" s="119" t="s">
        <v>53</v>
      </c>
      <c r="C58" s="120"/>
      <c r="D58" s="113"/>
      <c r="E58" s="113"/>
      <c r="F58" s="26"/>
      <c r="G58" s="42"/>
      <c r="H58" s="42"/>
      <c r="I58" s="42"/>
      <c r="J58" s="42"/>
      <c r="K58" s="42"/>
      <c r="L58" s="26"/>
      <c r="M58" s="54"/>
      <c r="N58" s="55"/>
    </row>
    <row r="59" spans="1:14" x14ac:dyDescent="0.25">
      <c r="A59" s="207"/>
      <c r="B59" s="207"/>
      <c r="C59" s="26"/>
      <c r="D59" s="207"/>
      <c r="E59" s="207"/>
      <c r="F59" s="26"/>
      <c r="G59" s="26"/>
      <c r="H59" s="26"/>
      <c r="I59" s="26"/>
      <c r="J59" s="26"/>
      <c r="K59" s="26"/>
      <c r="L59" s="26"/>
      <c r="M59" s="26"/>
      <c r="N59" s="26"/>
    </row>
    <row r="60" spans="1:14" x14ac:dyDescent="0.25">
      <c r="A60" s="207"/>
      <c r="B60" s="207"/>
      <c r="C60" s="26"/>
      <c r="D60" s="207"/>
      <c r="E60" s="207"/>
      <c r="F60" s="26"/>
      <c r="G60" s="26"/>
      <c r="H60" s="26"/>
      <c r="I60" s="26"/>
      <c r="J60" s="26"/>
      <c r="K60" s="26"/>
      <c r="L60" s="26"/>
      <c r="M60" s="26"/>
      <c r="N60" s="26"/>
    </row>
    <row r="61" spans="1:14" x14ac:dyDescent="0.25">
      <c r="A61" s="30" t="s">
        <v>50</v>
      </c>
      <c r="B61" s="26"/>
      <c r="C61" s="26"/>
      <c r="D61" s="26"/>
      <c r="E61" s="26"/>
      <c r="F61" s="26"/>
      <c r="G61" s="26"/>
      <c r="H61" s="26"/>
      <c r="I61" s="121" t="s">
        <v>24</v>
      </c>
      <c r="J61" s="246">
        <f ca="1">TODAY()</f>
        <v>43111</v>
      </c>
      <c r="K61" s="246"/>
      <c r="L61" s="26"/>
      <c r="M61" s="26"/>
      <c r="N61" s="26"/>
    </row>
    <row r="62" spans="1:14" x14ac:dyDescent="0.25">
      <c r="A62" s="30"/>
      <c r="B62" s="26"/>
      <c r="C62" s="26"/>
      <c r="D62" s="26"/>
      <c r="E62" s="26"/>
      <c r="F62" s="26"/>
      <c r="G62" s="26"/>
      <c r="H62" s="26"/>
      <c r="I62" s="122"/>
      <c r="J62" s="26"/>
      <c r="K62" s="30"/>
      <c r="L62" s="26"/>
      <c r="M62" s="26"/>
      <c r="N62" s="26"/>
    </row>
    <row r="63" spans="1:14" x14ac:dyDescent="0.25">
      <c r="A63" s="30" t="s">
        <v>51</v>
      </c>
      <c r="B63" s="26"/>
      <c r="C63" s="26"/>
      <c r="D63" s="26"/>
      <c r="E63" s="26"/>
      <c r="F63" s="26"/>
      <c r="G63" s="26"/>
      <c r="H63" s="26"/>
      <c r="I63" s="121" t="s">
        <v>24</v>
      </c>
      <c r="J63" s="246">
        <f ca="1">TODAY()</f>
        <v>43111</v>
      </c>
      <c r="K63" s="246"/>
      <c r="L63" s="26"/>
      <c r="M63" s="26"/>
      <c r="N63" s="26"/>
    </row>
    <row r="64" spans="1:14" x14ac:dyDescent="0.25">
      <c r="A64" s="23"/>
      <c r="B64" s="23"/>
      <c r="C64" s="23"/>
      <c r="D64" s="23"/>
      <c r="E64" s="23"/>
      <c r="F64" s="23"/>
      <c r="G64" s="26"/>
      <c r="H64" s="26"/>
      <c r="I64" s="23"/>
      <c r="J64" s="23"/>
      <c r="K64" s="123"/>
      <c r="L64" s="26"/>
      <c r="M64" s="247"/>
      <c r="N64" s="247"/>
    </row>
    <row r="65" spans="1:14" x14ac:dyDescent="0.25">
      <c r="A65" s="23"/>
      <c r="B65" s="23"/>
      <c r="C65" s="23"/>
      <c r="D65" s="23"/>
      <c r="E65" s="23"/>
      <c r="F65" s="23"/>
      <c r="G65" s="23"/>
      <c r="H65" s="23"/>
      <c r="I65" s="23"/>
      <c r="J65" s="23"/>
      <c r="K65" s="23"/>
      <c r="L65" s="123"/>
      <c r="M65" s="124"/>
      <c r="N65" s="125"/>
    </row>
    <row r="66" spans="1:14" x14ac:dyDescent="0.25">
      <c r="G66" s="23"/>
      <c r="H66" s="23"/>
      <c r="L66" s="23"/>
      <c r="M66" s="23"/>
      <c r="N66" s="23"/>
    </row>
  </sheetData>
  <sheetProtection algorithmName="SHA-512" hashValue="eh+yA3xhMbtFfsm4C1tXbEXG/aDAvKiMoIM5dy3whLCgOKWvwyd8jX6+0rnwmQQ3KZEgmaM6IOSoEL+A5qd3iA==" saltValue="Dl01OxTEi26IT0Sp89A0sg==" spinCount="100000" sheet="1" objects="1" scenarios="1" selectLockedCells="1"/>
  <mergeCells count="27">
    <mergeCell ref="J63:K63"/>
    <mergeCell ref="M64:N64"/>
    <mergeCell ref="G53:H53"/>
    <mergeCell ref="B49:E49"/>
    <mergeCell ref="G49:H49"/>
    <mergeCell ref="B50:E50"/>
    <mergeCell ref="G56:H56"/>
    <mergeCell ref="M56:N56"/>
    <mergeCell ref="J61:K61"/>
    <mergeCell ref="B40:E40"/>
    <mergeCell ref="B9:E9"/>
    <mergeCell ref="G9:H9"/>
    <mergeCell ref="B10:E10"/>
    <mergeCell ref="B19:E19"/>
    <mergeCell ref="G19:H19"/>
    <mergeCell ref="B20:E20"/>
    <mergeCell ref="B29:E29"/>
    <mergeCell ref="G29:H29"/>
    <mergeCell ref="B30:E30"/>
    <mergeCell ref="B39:E39"/>
    <mergeCell ref="G39:H39"/>
    <mergeCell ref="I1:K1"/>
    <mergeCell ref="C2:E2"/>
    <mergeCell ref="H2:J2"/>
    <mergeCell ref="B3:E3"/>
    <mergeCell ref="A6:E6"/>
    <mergeCell ref="F6:H6"/>
  </mergeCell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workbookViewId="0"/>
  </sheetViews>
  <sheetFormatPr defaultColWidth="8.85546875" defaultRowHeight="15" x14ac:dyDescent="0.25"/>
  <cols>
    <col min="1" max="1" width="8.85546875" customWidth="1"/>
    <col min="2" max="2" width="65.42578125" customWidth="1"/>
  </cols>
  <sheetData>
    <row r="1" spans="1:2" ht="15.75" x14ac:dyDescent="0.25">
      <c r="A1" s="15" t="s">
        <v>15</v>
      </c>
      <c r="B1" s="16" t="s">
        <v>16</v>
      </c>
    </row>
    <row r="2" spans="1:2" ht="15.75" x14ac:dyDescent="0.25">
      <c r="A2" s="17"/>
      <c r="B2" s="18"/>
    </row>
    <row r="3" spans="1:2" ht="15.75" x14ac:dyDescent="0.25">
      <c r="A3" s="17"/>
      <c r="B3" s="18"/>
    </row>
    <row r="4" spans="1:2" ht="15.75" x14ac:dyDescent="0.25">
      <c r="A4" s="17"/>
      <c r="B4" s="18"/>
    </row>
    <row r="5" spans="1:2" ht="15.75" x14ac:dyDescent="0.25">
      <c r="A5" s="17"/>
      <c r="B5" s="18"/>
    </row>
    <row r="6" spans="1:2" ht="15.75" x14ac:dyDescent="0.25">
      <c r="A6" s="17"/>
      <c r="B6" s="18"/>
    </row>
    <row r="7" spans="1:2" ht="15.75" x14ac:dyDescent="0.25">
      <c r="A7" s="17"/>
      <c r="B7" s="18"/>
    </row>
    <row r="8" spans="1:2" ht="15.75" x14ac:dyDescent="0.25">
      <c r="A8" s="17"/>
      <c r="B8" s="18"/>
    </row>
    <row r="9" spans="1:2" ht="15.75" x14ac:dyDescent="0.25">
      <c r="A9" s="17"/>
      <c r="B9" s="18"/>
    </row>
    <row r="10" spans="1:2" ht="15.75" x14ac:dyDescent="0.25">
      <c r="A10" s="17"/>
      <c r="B10" s="18"/>
    </row>
    <row r="11" spans="1:2" ht="15.75" x14ac:dyDescent="0.25">
      <c r="A11" s="17"/>
      <c r="B11" s="18"/>
    </row>
    <row r="12" spans="1:2" ht="15.75" x14ac:dyDescent="0.25">
      <c r="A12" s="17"/>
      <c r="B12" s="18"/>
    </row>
    <row r="13" spans="1:2" ht="15.75" x14ac:dyDescent="0.25">
      <c r="A13" s="17"/>
      <c r="B13" s="18"/>
    </row>
    <row r="14" spans="1:2" ht="15.75" x14ac:dyDescent="0.25">
      <c r="A14" s="17"/>
      <c r="B14" s="18"/>
    </row>
    <row r="15" spans="1:2" ht="15.75" x14ac:dyDescent="0.25">
      <c r="A15" s="17"/>
      <c r="B15" s="18"/>
    </row>
    <row r="16" spans="1:2" ht="15.75" x14ac:dyDescent="0.25">
      <c r="A16" s="17"/>
      <c r="B16" s="18"/>
    </row>
    <row r="17" spans="1:2" ht="15.75" x14ac:dyDescent="0.25">
      <c r="A17" s="17"/>
      <c r="B17" s="18"/>
    </row>
    <row r="18" spans="1:2" ht="15.75" x14ac:dyDescent="0.25">
      <c r="A18" s="17"/>
      <c r="B18" s="18"/>
    </row>
    <row r="19" spans="1:2" ht="15.75" x14ac:dyDescent="0.25">
      <c r="A19" s="17"/>
      <c r="B19" s="18"/>
    </row>
    <row r="20" spans="1:2" ht="15.75" x14ac:dyDescent="0.25">
      <c r="A20" s="17"/>
      <c r="B20" s="18"/>
    </row>
    <row r="21" spans="1:2" ht="15.75" x14ac:dyDescent="0.25">
      <c r="A21" s="17"/>
      <c r="B21" s="18"/>
    </row>
    <row r="22" spans="1:2" ht="15.75" x14ac:dyDescent="0.25">
      <c r="A22" s="17"/>
      <c r="B22" s="18"/>
    </row>
    <row r="23" spans="1:2" ht="15.75" x14ac:dyDescent="0.25">
      <c r="A23" s="17"/>
      <c r="B23" s="18"/>
    </row>
    <row r="24" spans="1:2" ht="15.75" x14ac:dyDescent="0.25">
      <c r="A24" s="17"/>
      <c r="B24" s="18"/>
    </row>
    <row r="25" spans="1:2" ht="15.75" x14ac:dyDescent="0.25">
      <c r="A25" s="17"/>
      <c r="B25" s="18"/>
    </row>
    <row r="26" spans="1:2" ht="15.75" x14ac:dyDescent="0.25">
      <c r="A26" s="17"/>
      <c r="B26" s="18"/>
    </row>
    <row r="27" spans="1:2" ht="15.75" x14ac:dyDescent="0.25">
      <c r="A27" s="17"/>
      <c r="B27" s="18"/>
    </row>
    <row r="28" spans="1:2" ht="15.75" x14ac:dyDescent="0.25">
      <c r="A28" s="17"/>
      <c r="B28" s="18"/>
    </row>
    <row r="29" spans="1:2" ht="15.75" x14ac:dyDescent="0.25">
      <c r="A29" s="17"/>
      <c r="B29" s="18"/>
    </row>
    <row r="30" spans="1:2" ht="15.75" x14ac:dyDescent="0.25">
      <c r="A30" s="17"/>
      <c r="B30" s="18"/>
    </row>
    <row r="31" spans="1:2" ht="15.75" x14ac:dyDescent="0.25">
      <c r="A31" s="17"/>
      <c r="B31" s="18"/>
    </row>
    <row r="32" spans="1:2" ht="15.75" x14ac:dyDescent="0.25">
      <c r="A32" s="17"/>
      <c r="B32" s="18"/>
    </row>
    <row r="33" spans="1:2" ht="15.75" x14ac:dyDescent="0.25">
      <c r="A33" s="17"/>
      <c r="B33" s="18"/>
    </row>
    <row r="34" spans="1:2" ht="15.75" x14ac:dyDescent="0.25">
      <c r="A34" s="17"/>
      <c r="B34" s="18"/>
    </row>
    <row r="35" spans="1:2" ht="15.75" x14ac:dyDescent="0.25">
      <c r="A35" s="17"/>
      <c r="B35" s="18"/>
    </row>
    <row r="36" spans="1:2" ht="15.75" x14ac:dyDescent="0.25">
      <c r="A36" s="17"/>
      <c r="B36" s="18"/>
    </row>
    <row r="37" spans="1:2" ht="15.75" x14ac:dyDescent="0.25">
      <c r="A37" s="17"/>
      <c r="B37" s="18"/>
    </row>
    <row r="38" spans="1:2" ht="15.75" x14ac:dyDescent="0.25">
      <c r="A38" s="17"/>
      <c r="B38" s="18"/>
    </row>
    <row r="39" spans="1:2" ht="15.75" x14ac:dyDescent="0.25">
      <c r="A39" s="17"/>
      <c r="B39" s="18"/>
    </row>
    <row r="40" spans="1:2" ht="15.75" x14ac:dyDescent="0.25">
      <c r="A40" s="17"/>
      <c r="B40" s="18"/>
    </row>
    <row r="41" spans="1:2" ht="15.75" x14ac:dyDescent="0.25">
      <c r="A41" s="17"/>
      <c r="B41" s="18"/>
    </row>
    <row r="42" spans="1:2" ht="15.75" x14ac:dyDescent="0.25">
      <c r="A42" s="17"/>
      <c r="B42" s="18"/>
    </row>
    <row r="43" spans="1:2" ht="15.75" x14ac:dyDescent="0.25">
      <c r="A43" s="17"/>
      <c r="B43" s="18"/>
    </row>
    <row r="44" spans="1:2" ht="15.75" x14ac:dyDescent="0.25">
      <c r="A44" s="17"/>
      <c r="B44" s="18"/>
    </row>
    <row r="45" spans="1:2" ht="15.75" x14ac:dyDescent="0.25">
      <c r="A45" s="17"/>
      <c r="B45" s="18"/>
    </row>
    <row r="46" spans="1:2" ht="15.75" x14ac:dyDescent="0.25">
      <c r="A46" s="17"/>
      <c r="B46" s="18"/>
    </row>
    <row r="47" spans="1:2" ht="15.75" x14ac:dyDescent="0.25">
      <c r="A47" s="17"/>
      <c r="B47" s="18"/>
    </row>
    <row r="48" spans="1:2" ht="15.75" x14ac:dyDescent="0.25">
      <c r="A48" s="17"/>
      <c r="B48" s="18"/>
    </row>
    <row r="49" spans="1:2" ht="15.75" x14ac:dyDescent="0.25">
      <c r="A49" s="17"/>
      <c r="B49" s="18"/>
    </row>
    <row r="50" spans="1:2" ht="15.75" x14ac:dyDescent="0.25">
      <c r="A50" s="17"/>
      <c r="B50" s="18"/>
    </row>
    <row r="51" spans="1:2" ht="15.75" x14ac:dyDescent="0.25">
      <c r="A51" s="17"/>
      <c r="B51" s="18"/>
    </row>
    <row r="52" spans="1:2" ht="15.75" x14ac:dyDescent="0.25">
      <c r="A52" s="17"/>
      <c r="B52" s="18"/>
    </row>
    <row r="53" spans="1:2" ht="15.75" x14ac:dyDescent="0.25">
      <c r="A53" s="17"/>
      <c r="B53" s="18"/>
    </row>
    <row r="54" spans="1:2" ht="15.75" x14ac:dyDescent="0.25">
      <c r="A54" s="17"/>
      <c r="B54" s="18"/>
    </row>
    <row r="55" spans="1:2" ht="15.75" x14ac:dyDescent="0.25">
      <c r="A55" s="17"/>
      <c r="B55" s="18"/>
    </row>
    <row r="56" spans="1:2" ht="15.75" x14ac:dyDescent="0.25">
      <c r="A56" s="17"/>
      <c r="B56" s="18"/>
    </row>
    <row r="57" spans="1:2" ht="15.75" x14ac:dyDescent="0.25">
      <c r="A57" s="17"/>
      <c r="B57" s="18"/>
    </row>
    <row r="58" spans="1:2" ht="15.75" x14ac:dyDescent="0.25">
      <c r="A58" s="17"/>
      <c r="B58" s="18"/>
    </row>
    <row r="59" spans="1:2" ht="15.75" x14ac:dyDescent="0.25">
      <c r="A59" s="17"/>
      <c r="B59" s="18"/>
    </row>
    <row r="60" spans="1:2" ht="15.75" x14ac:dyDescent="0.25">
      <c r="A60" s="17"/>
      <c r="B60" s="18"/>
    </row>
    <row r="61" spans="1:2" ht="15.75" x14ac:dyDescent="0.25">
      <c r="A61" s="17"/>
      <c r="B61" s="18"/>
    </row>
    <row r="62" spans="1:2" ht="15.75" x14ac:dyDescent="0.25">
      <c r="A62" s="17"/>
      <c r="B62" s="18"/>
    </row>
    <row r="63" spans="1:2" ht="15.75" x14ac:dyDescent="0.25">
      <c r="A63" s="17"/>
      <c r="B63" s="18"/>
    </row>
    <row r="64" spans="1:2" ht="15.75" x14ac:dyDescent="0.25">
      <c r="A64" s="17"/>
      <c r="B64" s="18"/>
    </row>
    <row r="65" spans="1:2" ht="15.75" x14ac:dyDescent="0.25">
      <c r="A65" s="17"/>
      <c r="B65" s="18"/>
    </row>
    <row r="66" spans="1:2" ht="15.75" x14ac:dyDescent="0.25">
      <c r="A66" s="17"/>
      <c r="B66" s="18"/>
    </row>
    <row r="67" spans="1:2" ht="15.75" x14ac:dyDescent="0.25">
      <c r="A67" s="17"/>
      <c r="B67" s="18"/>
    </row>
    <row r="68" spans="1:2" ht="15.75" x14ac:dyDescent="0.25">
      <c r="A68" s="17"/>
      <c r="B68" s="18"/>
    </row>
    <row r="69" spans="1:2" ht="15.75" x14ac:dyDescent="0.25">
      <c r="A69" s="17"/>
      <c r="B69" s="18"/>
    </row>
    <row r="70" spans="1:2" ht="15.75" x14ac:dyDescent="0.25">
      <c r="A70" s="17"/>
      <c r="B70" s="18"/>
    </row>
    <row r="71" spans="1:2" ht="15.75" x14ac:dyDescent="0.25">
      <c r="A71" s="17"/>
      <c r="B71" s="18"/>
    </row>
    <row r="72" spans="1:2" ht="15.75" x14ac:dyDescent="0.25">
      <c r="A72" s="17"/>
      <c r="B72" s="18"/>
    </row>
    <row r="73" spans="1:2" ht="15.75" x14ac:dyDescent="0.25">
      <c r="A73" s="17"/>
      <c r="B73" s="18"/>
    </row>
    <row r="74" spans="1:2" ht="15.75" x14ac:dyDescent="0.25">
      <c r="A74" s="17"/>
      <c r="B74" s="18"/>
    </row>
    <row r="75" spans="1:2" ht="15.75" x14ac:dyDescent="0.25">
      <c r="A75" s="17"/>
      <c r="B75" s="18"/>
    </row>
    <row r="76" spans="1:2" ht="15.75" x14ac:dyDescent="0.25">
      <c r="A76" s="17"/>
      <c r="B76" s="18"/>
    </row>
    <row r="77" spans="1:2" ht="15.75" x14ac:dyDescent="0.25">
      <c r="A77" s="17"/>
      <c r="B77" s="18"/>
    </row>
    <row r="78" spans="1:2" ht="15.75" x14ac:dyDescent="0.25">
      <c r="A78" s="17"/>
      <c r="B78" s="18"/>
    </row>
    <row r="79" spans="1:2" ht="15.75" x14ac:dyDescent="0.25">
      <c r="A79" s="17"/>
      <c r="B79" s="18"/>
    </row>
    <row r="80" spans="1:2" ht="15.75" x14ac:dyDescent="0.25">
      <c r="A80" s="17"/>
      <c r="B80" s="18"/>
    </row>
    <row r="81" spans="1:2" ht="15.75" x14ac:dyDescent="0.25">
      <c r="A81" s="17"/>
      <c r="B81" s="18"/>
    </row>
    <row r="82" spans="1:2" ht="15.75" x14ac:dyDescent="0.25">
      <c r="A82" s="17"/>
      <c r="B82" s="18"/>
    </row>
    <row r="83" spans="1:2" ht="15.75" x14ac:dyDescent="0.25">
      <c r="A83" s="17"/>
      <c r="B83" s="18"/>
    </row>
    <row r="84" spans="1:2" ht="15.75" x14ac:dyDescent="0.25">
      <c r="A84" s="17"/>
      <c r="B84" s="18"/>
    </row>
    <row r="85" spans="1:2" ht="15.75" x14ac:dyDescent="0.25">
      <c r="A85" s="17"/>
      <c r="B85" s="18"/>
    </row>
    <row r="86" spans="1:2" ht="15.75" x14ac:dyDescent="0.25">
      <c r="A86" s="17"/>
      <c r="B86" s="18"/>
    </row>
    <row r="87" spans="1:2" ht="15.75" x14ac:dyDescent="0.25">
      <c r="A87" s="17"/>
      <c r="B87" s="18"/>
    </row>
    <row r="88" spans="1:2" ht="15.75" x14ac:dyDescent="0.25">
      <c r="A88" s="17"/>
      <c r="B88" s="18"/>
    </row>
    <row r="89" spans="1:2" ht="15.75" x14ac:dyDescent="0.25">
      <c r="A89" s="17"/>
      <c r="B89" s="18"/>
    </row>
    <row r="90" spans="1:2" ht="15.75" x14ac:dyDescent="0.25">
      <c r="A90" s="17"/>
      <c r="B90" s="18"/>
    </row>
    <row r="91" spans="1:2" ht="15.75" x14ac:dyDescent="0.25">
      <c r="A91" s="17"/>
      <c r="B91" s="18"/>
    </row>
    <row r="92" spans="1:2" ht="15.75" x14ac:dyDescent="0.25">
      <c r="A92" s="17"/>
      <c r="B92" s="18"/>
    </row>
    <row r="93" spans="1:2" ht="15.75" x14ac:dyDescent="0.25">
      <c r="A93" s="17"/>
      <c r="B93" s="18"/>
    </row>
    <row r="94" spans="1:2" ht="15.75" x14ac:dyDescent="0.25">
      <c r="A94" s="17"/>
      <c r="B94" s="18"/>
    </row>
    <row r="95" spans="1:2" ht="15.75" x14ac:dyDescent="0.25">
      <c r="A95" s="17"/>
      <c r="B95" s="18"/>
    </row>
    <row r="96" spans="1:2" ht="15.75" x14ac:dyDescent="0.25">
      <c r="A96" s="17"/>
      <c r="B96" s="18"/>
    </row>
    <row r="97" spans="1:2" ht="15.75" x14ac:dyDescent="0.25">
      <c r="A97" s="17"/>
      <c r="B97" s="18"/>
    </row>
    <row r="98" spans="1:2" ht="15.75" x14ac:dyDescent="0.25">
      <c r="A98" s="17"/>
      <c r="B98" s="18"/>
    </row>
    <row r="99" spans="1:2" ht="15.75" x14ac:dyDescent="0.25">
      <c r="A99" s="17"/>
      <c r="B99" s="18"/>
    </row>
    <row r="100" spans="1:2" ht="16.5" thickBot="1" x14ac:dyDescent="0.3">
      <c r="A100" s="19"/>
      <c r="B100" s="20"/>
    </row>
  </sheetData>
  <sheetProtection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workbookViewId="0">
      <selection activeCell="C2" sqref="C2:E2"/>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59</v>
      </c>
      <c r="J1" s="231"/>
      <c r="K1" s="231"/>
      <c r="L1" s="23"/>
      <c r="M1" s="23"/>
      <c r="N1" s="23"/>
    </row>
    <row r="2" spans="1:14" x14ac:dyDescent="0.25">
      <c r="A2" s="24" t="s">
        <v>18</v>
      </c>
      <c r="B2" s="24"/>
      <c r="C2" s="238"/>
      <c r="D2" s="238"/>
      <c r="E2" s="238"/>
      <c r="F2" s="25" t="s">
        <v>19</v>
      </c>
      <c r="G2" s="26"/>
      <c r="H2" s="232"/>
      <c r="I2" s="232"/>
      <c r="J2" s="232"/>
      <c r="K2" s="26"/>
      <c r="L2" s="26"/>
      <c r="M2" s="27" t="s">
        <v>20</v>
      </c>
      <c r="N2" s="28"/>
    </row>
    <row r="3" spans="1:14" ht="15.75" thickBot="1" x14ac:dyDescent="0.3">
      <c r="A3" s="29" t="s">
        <v>21</v>
      </c>
      <c r="B3" s="233"/>
      <c r="C3" s="233"/>
      <c r="D3" s="233"/>
      <c r="E3" s="233"/>
      <c r="F3" s="26"/>
      <c r="G3" s="26"/>
      <c r="H3" s="26"/>
      <c r="I3" s="26"/>
      <c r="J3" s="30"/>
      <c r="K3" s="26"/>
      <c r="L3" s="31"/>
      <c r="M3" s="32" t="s">
        <v>22</v>
      </c>
      <c r="N3" s="212">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34"/>
      <c r="B6" s="235"/>
      <c r="C6" s="235"/>
      <c r="D6" s="235"/>
      <c r="E6" s="235"/>
      <c r="F6" s="236" t="s">
        <v>35</v>
      </c>
      <c r="G6" s="236"/>
      <c r="H6" s="237"/>
      <c r="I6" s="49"/>
      <c r="J6" s="167"/>
      <c r="K6" s="168"/>
      <c r="L6" s="42"/>
      <c r="M6" s="167"/>
      <c r="N6" s="168"/>
    </row>
    <row r="7" spans="1:14" x14ac:dyDescent="0.25">
      <c r="A7" s="58" t="s">
        <v>40</v>
      </c>
      <c r="B7" s="169">
        <v>43101</v>
      </c>
      <c r="C7" s="60"/>
      <c r="D7" s="61"/>
      <c r="E7" s="61"/>
      <c r="F7" s="61"/>
      <c r="G7" s="61"/>
      <c r="H7" s="62"/>
      <c r="I7" s="63">
        <f t="shared" ref="I7:I13" si="0">SUM((H7-G7)*24,(F7-E7)*24,(D7-C7)*24)</f>
        <v>0</v>
      </c>
      <c r="J7" s="89"/>
      <c r="K7" s="180"/>
      <c r="L7" s="42"/>
      <c r="M7" s="66"/>
      <c r="N7" s="65"/>
    </row>
    <row r="8" spans="1:14" x14ac:dyDescent="0.25">
      <c r="A8" s="67" t="s">
        <v>41</v>
      </c>
      <c r="B8" s="170">
        <v>43102</v>
      </c>
      <c r="C8" s="69"/>
      <c r="D8" s="70"/>
      <c r="E8" s="70"/>
      <c r="F8" s="70"/>
      <c r="G8" s="70"/>
      <c r="H8" s="71"/>
      <c r="I8" s="72">
        <f t="shared" si="0"/>
        <v>0</v>
      </c>
      <c r="J8" s="93"/>
      <c r="K8" s="181"/>
      <c r="L8" s="42"/>
      <c r="M8" s="75"/>
      <c r="N8" s="74"/>
    </row>
    <row r="9" spans="1:14" x14ac:dyDescent="0.25">
      <c r="A9" s="67" t="s">
        <v>42</v>
      </c>
      <c r="B9" s="170">
        <v>43103</v>
      </c>
      <c r="C9" s="69"/>
      <c r="D9" s="70"/>
      <c r="E9" s="70"/>
      <c r="F9" s="70"/>
      <c r="G9" s="70"/>
      <c r="H9" s="71"/>
      <c r="I9" s="72">
        <f t="shared" si="0"/>
        <v>0</v>
      </c>
      <c r="J9" s="93"/>
      <c r="K9" s="181"/>
      <c r="L9" s="26"/>
      <c r="M9" s="75"/>
      <c r="N9" s="74"/>
    </row>
    <row r="10" spans="1:14" x14ac:dyDescent="0.25">
      <c r="A10" s="67" t="s">
        <v>43</v>
      </c>
      <c r="B10" s="170">
        <v>43104</v>
      </c>
      <c r="C10" s="69"/>
      <c r="D10" s="70"/>
      <c r="E10" s="70"/>
      <c r="F10" s="70"/>
      <c r="G10" s="70"/>
      <c r="H10" s="71"/>
      <c r="I10" s="72">
        <f t="shared" si="0"/>
        <v>0</v>
      </c>
      <c r="J10" s="93"/>
      <c r="K10" s="181"/>
      <c r="L10" s="26"/>
      <c r="M10" s="75"/>
      <c r="N10" s="74"/>
    </row>
    <row r="11" spans="1:14" x14ac:dyDescent="0.25">
      <c r="A11" s="67" t="s">
        <v>44</v>
      </c>
      <c r="B11" s="170">
        <v>43105</v>
      </c>
      <c r="C11" s="69"/>
      <c r="D11" s="70"/>
      <c r="E11" s="70"/>
      <c r="F11" s="70"/>
      <c r="G11" s="70"/>
      <c r="H11" s="71"/>
      <c r="I11" s="72">
        <f t="shared" si="0"/>
        <v>0</v>
      </c>
      <c r="J11" s="93"/>
      <c r="K11" s="181"/>
      <c r="L11" s="26"/>
      <c r="M11" s="75"/>
      <c r="N11" s="74"/>
    </row>
    <row r="12" spans="1:14" x14ac:dyDescent="0.25">
      <c r="A12" s="67" t="s">
        <v>45</v>
      </c>
      <c r="B12" s="170">
        <v>43106</v>
      </c>
      <c r="C12" s="69"/>
      <c r="D12" s="70"/>
      <c r="E12" s="70"/>
      <c r="F12" s="70"/>
      <c r="G12" s="70"/>
      <c r="H12" s="71"/>
      <c r="I12" s="72">
        <f t="shared" si="0"/>
        <v>0</v>
      </c>
      <c r="J12" s="76"/>
      <c r="K12" s="77"/>
      <c r="L12" s="26"/>
      <c r="M12" s="75"/>
      <c r="N12" s="77"/>
    </row>
    <row r="13" spans="1:14" ht="15.75" thickBot="1" x14ac:dyDescent="0.3">
      <c r="A13" s="78" t="s">
        <v>36</v>
      </c>
      <c r="B13" s="171">
        <v>43107</v>
      </c>
      <c r="C13" s="80"/>
      <c r="D13" s="81"/>
      <c r="E13" s="81"/>
      <c r="F13" s="81"/>
      <c r="G13" s="81"/>
      <c r="H13" s="82"/>
      <c r="I13" s="83">
        <f t="shared" si="0"/>
        <v>0</v>
      </c>
      <c r="J13" s="76"/>
      <c r="K13" s="77"/>
      <c r="L13" s="26"/>
      <c r="M13" s="75"/>
      <c r="N13" s="77"/>
    </row>
    <row r="14" spans="1:14" ht="15.75" thickBot="1" x14ac:dyDescent="0.3">
      <c r="A14" s="84" t="s">
        <v>37</v>
      </c>
      <c r="B14" s="228"/>
      <c r="C14" s="228"/>
      <c r="D14" s="228"/>
      <c r="E14" s="228"/>
      <c r="F14" s="42"/>
      <c r="G14" s="229" t="s">
        <v>38</v>
      </c>
      <c r="H14" s="230"/>
      <c r="I14" s="39">
        <f>SUM(I6:I13)</f>
        <v>0</v>
      </c>
      <c r="J14" s="85">
        <f>SUM(J7:J13)</f>
        <v>0</v>
      </c>
      <c r="K14" s="53">
        <f>SUM(K7:K13)</f>
        <v>0</v>
      </c>
      <c r="L14" s="26"/>
      <c r="M14" s="139">
        <f>IF(I14&gt;40,(SUM(M7:M13)-(N14))*1.5,IF(I14&lt;=40,(SUM(M7:M13))))</f>
        <v>0</v>
      </c>
      <c r="N14" s="57">
        <f>SUM(N7:N13)</f>
        <v>0</v>
      </c>
    </row>
    <row r="15" spans="1:14" ht="15.75" thickBot="1" x14ac:dyDescent="0.3">
      <c r="A15" s="42"/>
      <c r="B15" s="239"/>
      <c r="C15" s="239"/>
      <c r="D15" s="239"/>
      <c r="E15" s="239"/>
      <c r="F15" s="42"/>
      <c r="G15" s="54"/>
      <c r="H15" s="54"/>
      <c r="I15" s="55"/>
      <c r="J15" s="55"/>
      <c r="K15" s="55"/>
      <c r="L15" s="42"/>
      <c r="M15" s="56" t="s">
        <v>39</v>
      </c>
      <c r="N15" s="57">
        <f>IF(I14&gt;40,(SUM(N3+M14)),IF(I14&lt;=40,SUM(N3+M14-N14)))</f>
        <v>0</v>
      </c>
    </row>
    <row r="16" spans="1:14" ht="15.75" thickBot="1" x14ac:dyDescent="0.3">
      <c r="A16" s="26"/>
      <c r="B16" s="26"/>
      <c r="C16" s="26"/>
      <c r="D16" s="26"/>
      <c r="E16" s="30"/>
      <c r="F16" s="26"/>
      <c r="G16" s="26"/>
      <c r="H16" s="26"/>
      <c r="I16" s="26"/>
      <c r="J16" s="26"/>
      <c r="K16" s="26"/>
      <c r="L16" s="26"/>
      <c r="M16" s="26"/>
      <c r="N16" s="26"/>
    </row>
    <row r="17" spans="1:14" x14ac:dyDescent="0.25">
      <c r="A17" s="58" t="s">
        <v>40</v>
      </c>
      <c r="B17" s="59">
        <v>43108</v>
      </c>
      <c r="C17" s="60"/>
      <c r="D17" s="61"/>
      <c r="E17" s="61"/>
      <c r="F17" s="61"/>
      <c r="G17" s="61"/>
      <c r="H17" s="62"/>
      <c r="I17" s="63">
        <f t="shared" ref="I17:I23" si="1">SUM((H17-G17)*24,(F17-E17)*24,(D17-C17)*24)</f>
        <v>0</v>
      </c>
      <c r="J17" s="89"/>
      <c r="K17" s="180"/>
      <c r="L17" s="42"/>
      <c r="M17" s="66"/>
      <c r="N17" s="65"/>
    </row>
    <row r="18" spans="1:14" x14ac:dyDescent="0.25">
      <c r="A18" s="67" t="s">
        <v>41</v>
      </c>
      <c r="B18" s="68">
        <v>43109</v>
      </c>
      <c r="C18" s="69"/>
      <c r="D18" s="70"/>
      <c r="E18" s="70"/>
      <c r="F18" s="70"/>
      <c r="G18" s="70"/>
      <c r="H18" s="71"/>
      <c r="I18" s="72">
        <f t="shared" si="1"/>
        <v>0</v>
      </c>
      <c r="J18" s="93"/>
      <c r="K18" s="181"/>
      <c r="L18" s="42"/>
      <c r="M18" s="75"/>
      <c r="N18" s="74"/>
    </row>
    <row r="19" spans="1:14" x14ac:dyDescent="0.25">
      <c r="A19" s="67" t="s">
        <v>42</v>
      </c>
      <c r="B19" s="68">
        <v>43110</v>
      </c>
      <c r="C19" s="69"/>
      <c r="D19" s="70"/>
      <c r="E19" s="70"/>
      <c r="F19" s="70"/>
      <c r="G19" s="70"/>
      <c r="H19" s="71"/>
      <c r="I19" s="72">
        <f t="shared" si="1"/>
        <v>0</v>
      </c>
      <c r="J19" s="93"/>
      <c r="K19" s="181"/>
      <c r="L19" s="26"/>
      <c r="M19" s="75"/>
      <c r="N19" s="74"/>
    </row>
    <row r="20" spans="1:14" x14ac:dyDescent="0.25">
      <c r="A20" s="67" t="s">
        <v>43</v>
      </c>
      <c r="B20" s="68">
        <v>43111</v>
      </c>
      <c r="C20" s="69"/>
      <c r="D20" s="70"/>
      <c r="E20" s="70"/>
      <c r="F20" s="70"/>
      <c r="G20" s="70"/>
      <c r="H20" s="71"/>
      <c r="I20" s="72">
        <f t="shared" si="1"/>
        <v>0</v>
      </c>
      <c r="J20" s="93"/>
      <c r="K20" s="181"/>
      <c r="L20" s="26"/>
      <c r="M20" s="75"/>
      <c r="N20" s="74"/>
    </row>
    <row r="21" spans="1:14" x14ac:dyDescent="0.25">
      <c r="A21" s="67" t="s">
        <v>44</v>
      </c>
      <c r="B21" s="68">
        <v>43112</v>
      </c>
      <c r="C21" s="69"/>
      <c r="D21" s="70"/>
      <c r="E21" s="70"/>
      <c r="F21" s="70"/>
      <c r="G21" s="70"/>
      <c r="H21" s="71"/>
      <c r="I21" s="72">
        <f t="shared" si="1"/>
        <v>0</v>
      </c>
      <c r="J21" s="93"/>
      <c r="K21" s="181"/>
      <c r="L21" s="26"/>
      <c r="M21" s="75"/>
      <c r="N21" s="74"/>
    </row>
    <row r="22" spans="1:14" x14ac:dyDescent="0.25">
      <c r="A22" s="67" t="s">
        <v>45</v>
      </c>
      <c r="B22" s="68">
        <v>43113</v>
      </c>
      <c r="C22" s="69"/>
      <c r="D22" s="70"/>
      <c r="E22" s="70"/>
      <c r="F22" s="70"/>
      <c r="G22" s="70"/>
      <c r="H22" s="71"/>
      <c r="I22" s="72">
        <f t="shared" si="1"/>
        <v>0</v>
      </c>
      <c r="J22" s="76"/>
      <c r="K22" s="77"/>
      <c r="L22" s="26"/>
      <c r="M22" s="75"/>
      <c r="N22" s="77"/>
    </row>
    <row r="23" spans="1:14" ht="15.75" thickBot="1" x14ac:dyDescent="0.3">
      <c r="A23" s="78" t="s">
        <v>36</v>
      </c>
      <c r="B23" s="79">
        <v>43114</v>
      </c>
      <c r="C23" s="80"/>
      <c r="D23" s="81"/>
      <c r="E23" s="81"/>
      <c r="F23" s="81"/>
      <c r="G23" s="81"/>
      <c r="H23" s="82"/>
      <c r="I23" s="72">
        <f t="shared" si="1"/>
        <v>0</v>
      </c>
      <c r="J23" s="76"/>
      <c r="K23" s="77"/>
      <c r="L23" s="26"/>
      <c r="M23" s="75"/>
      <c r="N23" s="77"/>
    </row>
    <row r="24" spans="1:14" ht="15.75" thickBot="1" x14ac:dyDescent="0.3">
      <c r="A24" s="84" t="s">
        <v>37</v>
      </c>
      <c r="B24" s="228"/>
      <c r="C24" s="228"/>
      <c r="D24" s="228"/>
      <c r="E24" s="228"/>
      <c r="F24" s="42"/>
      <c r="G24" s="229" t="s">
        <v>38</v>
      </c>
      <c r="H24" s="230"/>
      <c r="I24" s="39">
        <f>SUM(I17:I23)</f>
        <v>0</v>
      </c>
      <c r="J24" s="85">
        <f>SUM(J17:J23)</f>
        <v>0</v>
      </c>
      <c r="K24" s="53">
        <f>SUM(K17:K23)</f>
        <v>0</v>
      </c>
      <c r="L24" s="26"/>
      <c r="M24" s="52">
        <f>IF(I24&gt;40,(SUM(M17:M23)-(N24))*1.5,IF(I24&lt;=40,(SUM(M17:M23))))</f>
        <v>0</v>
      </c>
      <c r="N24" s="53">
        <f>SUM(N17:N23)</f>
        <v>0</v>
      </c>
    </row>
    <row r="25" spans="1:14" ht="15.75" thickBot="1" x14ac:dyDescent="0.3">
      <c r="A25" s="42"/>
      <c r="B25" s="239"/>
      <c r="C25" s="239"/>
      <c r="D25" s="239"/>
      <c r="E25" s="239"/>
      <c r="F25" s="42"/>
      <c r="G25" s="54"/>
      <c r="H25" s="54"/>
      <c r="I25" s="55"/>
      <c r="J25" s="55"/>
      <c r="K25" s="55"/>
      <c r="L25" s="42"/>
      <c r="M25" s="56" t="s">
        <v>39</v>
      </c>
      <c r="N25" s="57">
        <f>IF(I24&gt;40,(SUM(N15+M24)),IF(I24&lt;=40,SUM(N15+M24-N24)))</f>
        <v>0</v>
      </c>
    </row>
    <row r="26" spans="1:14" ht="15.75" thickBot="1" x14ac:dyDescent="0.3">
      <c r="A26" s="26"/>
      <c r="B26" s="26"/>
      <c r="C26" s="26"/>
      <c r="D26" s="26"/>
      <c r="E26" s="30"/>
      <c r="F26" s="26"/>
      <c r="G26" s="26"/>
      <c r="H26" s="26"/>
      <c r="I26" s="26"/>
      <c r="J26" s="26"/>
      <c r="K26" s="26"/>
      <c r="L26" s="26"/>
      <c r="M26" s="26"/>
      <c r="N26" s="26"/>
    </row>
    <row r="27" spans="1:14" x14ac:dyDescent="0.25">
      <c r="A27" s="58" t="s">
        <v>40</v>
      </c>
      <c r="B27" s="59">
        <v>43115</v>
      </c>
      <c r="C27" s="60"/>
      <c r="D27" s="61"/>
      <c r="E27" s="61"/>
      <c r="F27" s="61"/>
      <c r="G27" s="61"/>
      <c r="H27" s="62"/>
      <c r="I27" s="63">
        <f t="shared" ref="I27:I33" si="2">SUM((H27-G27)*24,(F27-E27)*24,(D27-C27)*24)</f>
        <v>0</v>
      </c>
      <c r="J27" s="89"/>
      <c r="K27" s="180"/>
      <c r="L27" s="86"/>
      <c r="M27" s="66"/>
      <c r="N27" s="65"/>
    </row>
    <row r="28" spans="1:14" x14ac:dyDescent="0.25">
      <c r="A28" s="67" t="s">
        <v>41</v>
      </c>
      <c r="B28" s="68">
        <v>43116</v>
      </c>
      <c r="C28" s="69"/>
      <c r="D28" s="70"/>
      <c r="E28" s="70"/>
      <c r="F28" s="70"/>
      <c r="G28" s="70"/>
      <c r="H28" s="71"/>
      <c r="I28" s="72">
        <f t="shared" si="2"/>
        <v>0</v>
      </c>
      <c r="J28" s="93"/>
      <c r="K28" s="181"/>
      <c r="L28" s="86"/>
      <c r="M28" s="75"/>
      <c r="N28" s="74"/>
    </row>
    <row r="29" spans="1:14" x14ac:dyDescent="0.25">
      <c r="A29" s="67" t="s">
        <v>42</v>
      </c>
      <c r="B29" s="68">
        <v>43117</v>
      </c>
      <c r="C29" s="69"/>
      <c r="D29" s="70"/>
      <c r="E29" s="70"/>
      <c r="F29" s="70"/>
      <c r="G29" s="70"/>
      <c r="H29" s="71"/>
      <c r="I29" s="72">
        <f t="shared" si="2"/>
        <v>0</v>
      </c>
      <c r="J29" s="93"/>
      <c r="K29" s="181"/>
      <c r="L29" s="87"/>
      <c r="M29" s="75"/>
      <c r="N29" s="74"/>
    </row>
    <row r="30" spans="1:14" x14ac:dyDescent="0.25">
      <c r="A30" s="67" t="s">
        <v>43</v>
      </c>
      <c r="B30" s="68">
        <v>43118</v>
      </c>
      <c r="C30" s="69"/>
      <c r="D30" s="70"/>
      <c r="E30" s="70"/>
      <c r="F30" s="70"/>
      <c r="G30" s="70"/>
      <c r="H30" s="71"/>
      <c r="I30" s="72">
        <f t="shared" si="2"/>
        <v>0</v>
      </c>
      <c r="J30" s="93"/>
      <c r="K30" s="181"/>
      <c r="L30" s="87"/>
      <c r="M30" s="75"/>
      <c r="N30" s="74"/>
    </row>
    <row r="31" spans="1:14" x14ac:dyDescent="0.25">
      <c r="A31" s="67" t="s">
        <v>44</v>
      </c>
      <c r="B31" s="68">
        <v>43119</v>
      </c>
      <c r="C31" s="69"/>
      <c r="D31" s="70"/>
      <c r="E31" s="70"/>
      <c r="F31" s="70"/>
      <c r="G31" s="70"/>
      <c r="H31" s="71"/>
      <c r="I31" s="72">
        <f t="shared" si="2"/>
        <v>0</v>
      </c>
      <c r="J31" s="93"/>
      <c r="K31" s="181"/>
      <c r="L31" s="87"/>
      <c r="M31" s="75"/>
      <c r="N31" s="74"/>
    </row>
    <row r="32" spans="1:14" x14ac:dyDescent="0.25">
      <c r="A32" s="67" t="s">
        <v>45</v>
      </c>
      <c r="B32" s="68">
        <v>43120</v>
      </c>
      <c r="C32" s="69"/>
      <c r="D32" s="70"/>
      <c r="E32" s="70"/>
      <c r="F32" s="70"/>
      <c r="G32" s="70"/>
      <c r="H32" s="71"/>
      <c r="I32" s="72">
        <f t="shared" si="2"/>
        <v>0</v>
      </c>
      <c r="J32" s="76"/>
      <c r="K32" s="77"/>
      <c r="L32" s="87"/>
      <c r="M32" s="75"/>
      <c r="N32" s="77"/>
    </row>
    <row r="33" spans="1:14" ht="15.75" thickBot="1" x14ac:dyDescent="0.3">
      <c r="A33" s="78" t="s">
        <v>36</v>
      </c>
      <c r="B33" s="79">
        <v>43121</v>
      </c>
      <c r="C33" s="80"/>
      <c r="D33" s="81"/>
      <c r="E33" s="81"/>
      <c r="F33" s="81"/>
      <c r="G33" s="81"/>
      <c r="H33" s="82"/>
      <c r="I33" s="83">
        <f t="shared" si="2"/>
        <v>0</v>
      </c>
      <c r="J33" s="76"/>
      <c r="K33" s="77"/>
      <c r="L33" s="87"/>
      <c r="M33" s="75"/>
      <c r="N33" s="77"/>
    </row>
    <row r="34" spans="1:14" ht="15.75" thickBot="1" x14ac:dyDescent="0.3">
      <c r="A34" s="84" t="s">
        <v>37</v>
      </c>
      <c r="B34" s="228"/>
      <c r="C34" s="228"/>
      <c r="D34" s="228"/>
      <c r="E34" s="228"/>
      <c r="F34" s="42"/>
      <c r="G34" s="229" t="s">
        <v>38</v>
      </c>
      <c r="H34" s="230"/>
      <c r="I34" s="39">
        <f>SUM(I27:I33)</f>
        <v>0</v>
      </c>
      <c r="J34" s="85">
        <f>SUM(J27:J33)</f>
        <v>0</v>
      </c>
      <c r="K34" s="53">
        <f>SUM(K27:K33)</f>
        <v>0</v>
      </c>
      <c r="L34" s="26"/>
      <c r="M34" s="52">
        <f>IF(I34&gt;40,(SUM(M27:M33)-(N34))*1.5,IF(I34&lt;=40,(SUM(M27:M33))))</f>
        <v>0</v>
      </c>
      <c r="N34" s="53">
        <f>SUM(N27:N33)</f>
        <v>0</v>
      </c>
    </row>
    <row r="35" spans="1:14" ht="15.75" thickBot="1" x14ac:dyDescent="0.3">
      <c r="A35" s="42"/>
      <c r="B35" s="239"/>
      <c r="C35" s="239"/>
      <c r="D35" s="239"/>
      <c r="E35" s="239"/>
      <c r="F35" s="42"/>
      <c r="G35" s="54"/>
      <c r="H35" s="54"/>
      <c r="I35" s="55"/>
      <c r="J35" s="55"/>
      <c r="K35" s="55"/>
      <c r="L35" s="42"/>
      <c r="M35" s="56" t="s">
        <v>39</v>
      </c>
      <c r="N35" s="57">
        <f>IF(I34&gt;40,(SUM(N25+M34)),IF(I34&lt;=40,SUM(N25+M34-N34)))</f>
        <v>0</v>
      </c>
    </row>
    <row r="36" spans="1:14" ht="15.75" thickBot="1" x14ac:dyDescent="0.3">
      <c r="A36" s="26"/>
      <c r="B36" s="26"/>
      <c r="C36" s="26"/>
      <c r="D36" s="26"/>
      <c r="E36" s="30"/>
      <c r="F36" s="26"/>
      <c r="G36" s="26"/>
      <c r="H36" s="26"/>
      <c r="I36" s="26"/>
      <c r="J36" s="26"/>
      <c r="K36" s="26"/>
      <c r="L36" s="26"/>
      <c r="M36" s="26"/>
      <c r="N36" s="26"/>
    </row>
    <row r="37" spans="1:14" x14ac:dyDescent="0.25">
      <c r="A37" s="58" t="s">
        <v>40</v>
      </c>
      <c r="B37" s="59">
        <v>43122</v>
      </c>
      <c r="C37" s="60"/>
      <c r="D37" s="61"/>
      <c r="E37" s="61"/>
      <c r="F37" s="61"/>
      <c r="G37" s="61"/>
      <c r="H37" s="62"/>
      <c r="I37" s="63">
        <f t="shared" ref="I37:I43" si="3">SUM((H37-G37)*24,(F37-E37)*24,(D37-C37)*24)</f>
        <v>0</v>
      </c>
      <c r="J37" s="89"/>
      <c r="K37" s="180"/>
      <c r="L37" s="42"/>
      <c r="M37" s="66"/>
      <c r="N37" s="65"/>
    </row>
    <row r="38" spans="1:14" x14ac:dyDescent="0.25">
      <c r="A38" s="67" t="s">
        <v>41</v>
      </c>
      <c r="B38" s="68">
        <v>43123</v>
      </c>
      <c r="C38" s="69"/>
      <c r="D38" s="70"/>
      <c r="E38" s="70"/>
      <c r="F38" s="70"/>
      <c r="G38" s="70"/>
      <c r="H38" s="71"/>
      <c r="I38" s="72">
        <f t="shared" si="3"/>
        <v>0</v>
      </c>
      <c r="J38" s="93"/>
      <c r="K38" s="181"/>
      <c r="L38" s="42"/>
      <c r="M38" s="75"/>
      <c r="N38" s="74"/>
    </row>
    <row r="39" spans="1:14" x14ac:dyDescent="0.25">
      <c r="A39" s="67" t="s">
        <v>42</v>
      </c>
      <c r="B39" s="68">
        <v>43124</v>
      </c>
      <c r="C39" s="69"/>
      <c r="D39" s="70"/>
      <c r="E39" s="70"/>
      <c r="F39" s="70"/>
      <c r="G39" s="70"/>
      <c r="H39" s="71"/>
      <c r="I39" s="72">
        <f t="shared" si="3"/>
        <v>0</v>
      </c>
      <c r="J39" s="93"/>
      <c r="K39" s="181"/>
      <c r="L39" s="26"/>
      <c r="M39" s="75"/>
      <c r="N39" s="74"/>
    </row>
    <row r="40" spans="1:14" x14ac:dyDescent="0.25">
      <c r="A40" s="67" t="s">
        <v>43</v>
      </c>
      <c r="B40" s="68">
        <v>43125</v>
      </c>
      <c r="C40" s="69"/>
      <c r="D40" s="70"/>
      <c r="E40" s="70"/>
      <c r="F40" s="70"/>
      <c r="G40" s="70"/>
      <c r="H40" s="71"/>
      <c r="I40" s="72">
        <f t="shared" si="3"/>
        <v>0</v>
      </c>
      <c r="J40" s="93"/>
      <c r="K40" s="181"/>
      <c r="L40" s="26"/>
      <c r="M40" s="75"/>
      <c r="N40" s="74"/>
    </row>
    <row r="41" spans="1:14" x14ac:dyDescent="0.25">
      <c r="A41" s="67" t="s">
        <v>44</v>
      </c>
      <c r="B41" s="68">
        <v>43126</v>
      </c>
      <c r="C41" s="69"/>
      <c r="D41" s="70"/>
      <c r="E41" s="70"/>
      <c r="F41" s="70"/>
      <c r="G41" s="70"/>
      <c r="H41" s="71"/>
      <c r="I41" s="72">
        <f t="shared" si="3"/>
        <v>0</v>
      </c>
      <c r="J41" s="93"/>
      <c r="K41" s="181"/>
      <c r="L41" s="26"/>
      <c r="M41" s="75"/>
      <c r="N41" s="74"/>
    </row>
    <row r="42" spans="1:14" x14ac:dyDescent="0.25">
      <c r="A42" s="67" t="s">
        <v>45</v>
      </c>
      <c r="B42" s="68">
        <v>43127</v>
      </c>
      <c r="C42" s="69"/>
      <c r="D42" s="70"/>
      <c r="E42" s="70"/>
      <c r="F42" s="70"/>
      <c r="G42" s="70"/>
      <c r="H42" s="71"/>
      <c r="I42" s="72">
        <f t="shared" si="3"/>
        <v>0</v>
      </c>
      <c r="J42" s="76"/>
      <c r="K42" s="77"/>
      <c r="L42" s="26"/>
      <c r="M42" s="75"/>
      <c r="N42" s="77"/>
    </row>
    <row r="43" spans="1:14" ht="15.75" thickBot="1" x14ac:dyDescent="0.3">
      <c r="A43" s="78" t="s">
        <v>36</v>
      </c>
      <c r="B43" s="79">
        <v>43128</v>
      </c>
      <c r="C43" s="80"/>
      <c r="D43" s="81"/>
      <c r="E43" s="81"/>
      <c r="F43" s="81"/>
      <c r="G43" s="81"/>
      <c r="H43" s="82"/>
      <c r="I43" s="72">
        <f t="shared" si="3"/>
        <v>0</v>
      </c>
      <c r="J43" s="76"/>
      <c r="K43" s="77"/>
      <c r="L43" s="26"/>
      <c r="M43" s="75"/>
      <c r="N43" s="77"/>
    </row>
    <row r="44" spans="1:14" ht="15.75" thickBot="1" x14ac:dyDescent="0.3">
      <c r="A44" s="84" t="s">
        <v>37</v>
      </c>
      <c r="B44" s="240"/>
      <c r="C44" s="240"/>
      <c r="D44" s="240"/>
      <c r="E44" s="240"/>
      <c r="F44" s="42"/>
      <c r="G44" s="229" t="s">
        <v>38</v>
      </c>
      <c r="H44" s="230"/>
      <c r="I44" s="39">
        <f>SUM(I37:I43)</f>
        <v>0</v>
      </c>
      <c r="J44" s="85">
        <f>SUM(J37:J43)</f>
        <v>0</v>
      </c>
      <c r="K44" s="53">
        <f>SUM(K37:K43)</f>
        <v>0</v>
      </c>
      <c r="L44" s="26"/>
      <c r="M44" s="52">
        <f>IF(I44&gt;40,(SUM(M37:M43)-(N44))*1.5,IF(I44&lt;=40,(SUM(M37:M43))))</f>
        <v>0</v>
      </c>
      <c r="N44" s="53">
        <f>SUM(N37:N43)</f>
        <v>0</v>
      </c>
    </row>
    <row r="45" spans="1:14" ht="15.75" thickBot="1" x14ac:dyDescent="0.3">
      <c r="A45" s="42"/>
      <c r="B45" s="241"/>
      <c r="C45" s="241"/>
      <c r="D45" s="241"/>
      <c r="E45" s="241"/>
      <c r="F45" s="42"/>
      <c r="G45" s="54"/>
      <c r="H45" s="54"/>
      <c r="I45" s="55"/>
      <c r="J45" s="55"/>
      <c r="K45" s="55"/>
      <c r="L45" s="42"/>
      <c r="M45" s="56" t="s">
        <v>39</v>
      </c>
      <c r="N45" s="57">
        <f>IF(I44&gt;40,(SUM(N35+M44)),IF(I44&lt;=40,SUM(N35+M44-N44)))</f>
        <v>0</v>
      </c>
    </row>
    <row r="46" spans="1:14" ht="15.75" thickBot="1" x14ac:dyDescent="0.3">
      <c r="A46" s="42"/>
      <c r="B46" s="172"/>
      <c r="C46" s="172"/>
      <c r="D46" s="172"/>
      <c r="E46" s="172"/>
      <c r="F46" s="42"/>
      <c r="G46" s="54"/>
      <c r="H46" s="54"/>
      <c r="I46" s="55"/>
      <c r="J46" s="55"/>
      <c r="K46" s="55"/>
      <c r="L46" s="42"/>
      <c r="M46" s="142"/>
      <c r="N46" s="143"/>
    </row>
    <row r="47" spans="1:14" x14ac:dyDescent="0.25">
      <c r="A47" s="97" t="s">
        <v>40</v>
      </c>
      <c r="B47" s="98">
        <v>43129</v>
      </c>
      <c r="C47" s="60"/>
      <c r="D47" s="61"/>
      <c r="E47" s="61"/>
      <c r="F47" s="61"/>
      <c r="G47" s="61"/>
      <c r="H47" s="62"/>
      <c r="I47" s="88">
        <f>SUM((H47-G47)*24,(F47-E47)*24,(D47-C47)*24)</f>
        <v>0</v>
      </c>
      <c r="J47" s="89"/>
      <c r="K47" s="65"/>
      <c r="L47" s="164"/>
      <c r="M47" s="66"/>
      <c r="N47" s="65"/>
    </row>
    <row r="48" spans="1:14" x14ac:dyDescent="0.25">
      <c r="A48" s="173" t="s">
        <v>41</v>
      </c>
      <c r="B48" s="174">
        <v>43130</v>
      </c>
      <c r="C48" s="69"/>
      <c r="D48" s="70"/>
      <c r="E48" s="70"/>
      <c r="F48" s="70"/>
      <c r="G48" s="70"/>
      <c r="H48" s="71"/>
      <c r="I48" s="90">
        <f>SUM((H48-G48)*24,(F48-E48)*24,(D48-C48)*24)</f>
        <v>0</v>
      </c>
      <c r="J48" s="140"/>
      <c r="K48" s="77"/>
      <c r="L48" s="164"/>
      <c r="M48" s="75"/>
      <c r="N48" s="77"/>
    </row>
    <row r="49" spans="1:14" ht="15.75" thickBot="1" x14ac:dyDescent="0.3">
      <c r="A49" s="100" t="s">
        <v>42</v>
      </c>
      <c r="B49" s="101">
        <v>43131</v>
      </c>
      <c r="C49" s="80"/>
      <c r="D49" s="81"/>
      <c r="E49" s="81"/>
      <c r="F49" s="81"/>
      <c r="G49" s="81"/>
      <c r="H49" s="94"/>
      <c r="I49" s="95">
        <f>SUM((H49-G49)*24,(F49-E49)*24,(D49-C49)*24)</f>
        <v>0</v>
      </c>
      <c r="J49" s="103"/>
      <c r="K49" s="104"/>
      <c r="L49" s="164"/>
      <c r="M49" s="141"/>
      <c r="N49" s="104"/>
    </row>
    <row r="50" spans="1:14" ht="15.75" thickBot="1" x14ac:dyDescent="0.3">
      <c r="A50" s="84" t="s">
        <v>37</v>
      </c>
      <c r="B50" s="105"/>
      <c r="C50" s="105"/>
      <c r="D50" s="105"/>
      <c r="E50" s="105"/>
      <c r="F50" s="42"/>
      <c r="G50" s="229" t="s">
        <v>38</v>
      </c>
      <c r="H50" s="230"/>
      <c r="I50" s="48">
        <f>SUM(I47:I49)</f>
        <v>0</v>
      </c>
      <c r="J50" s="106">
        <f>SUM(J47:J49)</f>
        <v>0</v>
      </c>
      <c r="K50" s="107">
        <f>SUM(K47:K49)</f>
        <v>0</v>
      </c>
      <c r="L50" s="55"/>
      <c r="M50" s="108">
        <f>IF(I50&gt;40,(SUM(M47:M49)-(N50))*1.5,IF(I50&lt;=40,(SUM(M47:M49))))</f>
        <v>0</v>
      </c>
      <c r="N50" s="107">
        <f>SUM(N47:N49)</f>
        <v>0</v>
      </c>
    </row>
    <row r="51" spans="1:14" ht="15.75" thickBot="1" x14ac:dyDescent="0.3">
      <c r="A51" s="42"/>
      <c r="B51" s="109"/>
      <c r="C51" s="109"/>
      <c r="D51" s="109"/>
      <c r="E51" s="109"/>
      <c r="F51" s="42"/>
      <c r="G51" s="54"/>
      <c r="H51" s="54"/>
      <c r="I51" s="55"/>
      <c r="J51" s="55"/>
      <c r="K51" s="55"/>
      <c r="L51" s="42"/>
      <c r="M51" s="56" t="s">
        <v>39</v>
      </c>
      <c r="N51" s="57">
        <f>IF(I50&gt;40,(SUM(N45+M50)),IF(I50&lt;=40,SUM(N45+M50-N50)))</f>
        <v>0</v>
      </c>
    </row>
    <row r="52" spans="1:14" ht="15.75" thickBot="1" x14ac:dyDescent="0.3">
      <c r="A52" s="42"/>
      <c r="B52" s="42"/>
      <c r="C52" s="42"/>
      <c r="D52" s="54"/>
      <c r="E52" s="54"/>
      <c r="F52" s="42"/>
      <c r="G52" s="54"/>
      <c r="H52" s="54"/>
      <c r="I52" s="55"/>
      <c r="J52" s="55"/>
      <c r="K52" s="55"/>
      <c r="L52" s="42"/>
      <c r="M52" s="142"/>
      <c r="N52" s="143"/>
    </row>
    <row r="53" spans="1:14" ht="15.75" thickBot="1" x14ac:dyDescent="0.3">
      <c r="A53" s="26"/>
      <c r="B53" s="26"/>
      <c r="C53" s="26"/>
      <c r="D53" s="54"/>
      <c r="E53" s="54"/>
      <c r="F53" s="42"/>
      <c r="G53" s="242" t="s">
        <v>47</v>
      </c>
      <c r="H53" s="243"/>
      <c r="I53" s="39">
        <f>SUM(I14+I24+I34+I44+I50)-I6</f>
        <v>0</v>
      </c>
      <c r="J53" s="85">
        <f>SUM(+J14+J24+J34+J44+J50)</f>
        <v>0</v>
      </c>
      <c r="K53" s="53">
        <f>SUM(+K14+K24+K34+K44+K50)</f>
        <v>0</v>
      </c>
      <c r="L53" s="26"/>
      <c r="M53" s="242" t="s">
        <v>20</v>
      </c>
      <c r="N53" s="243"/>
    </row>
    <row r="54" spans="1:14" ht="15.75" thickBot="1" x14ac:dyDescent="0.3">
      <c r="A54" s="110" t="s">
        <v>56</v>
      </c>
      <c r="B54" s="111" t="s">
        <v>48</v>
      </c>
      <c r="C54" s="112"/>
      <c r="D54" s="144"/>
      <c r="E54" s="144"/>
      <c r="F54" s="42"/>
      <c r="G54" s="42"/>
      <c r="H54" s="42"/>
      <c r="I54" s="42"/>
      <c r="J54" s="42"/>
      <c r="K54" s="42"/>
      <c r="L54" s="26"/>
      <c r="M54" s="114" t="s">
        <v>49</v>
      </c>
      <c r="N54" s="48">
        <f>+N51</f>
        <v>0</v>
      </c>
    </row>
    <row r="55" spans="1:14" x14ac:dyDescent="0.25">
      <c r="A55" s="118" t="s">
        <v>57</v>
      </c>
      <c r="B55" s="119" t="s">
        <v>48</v>
      </c>
      <c r="C55" s="120"/>
      <c r="D55" s="144"/>
      <c r="E55" s="144"/>
      <c r="F55" s="42"/>
      <c r="G55" s="42"/>
      <c r="H55" s="42"/>
      <c r="I55" s="42"/>
      <c r="J55" s="42"/>
      <c r="K55" s="42"/>
      <c r="L55" s="26"/>
      <c r="M55" s="54"/>
      <c r="N55" s="55"/>
    </row>
    <row r="56" spans="1:14" x14ac:dyDescent="0.25">
      <c r="A56" s="26"/>
      <c r="B56" s="26"/>
      <c r="C56" s="26"/>
      <c r="D56" s="244"/>
      <c r="E56" s="244"/>
      <c r="F56" s="26"/>
      <c r="G56" s="26"/>
      <c r="H56" s="26"/>
      <c r="I56" s="26"/>
      <c r="J56" s="26"/>
      <c r="K56" s="26"/>
      <c r="L56" s="26"/>
      <c r="M56" s="26"/>
      <c r="N56" s="26"/>
    </row>
    <row r="57" spans="1:14" x14ac:dyDescent="0.25">
      <c r="A57" s="113"/>
      <c r="B57" s="113"/>
      <c r="C57" s="113"/>
      <c r="D57" s="245"/>
      <c r="E57" s="245"/>
      <c r="F57" s="26"/>
      <c r="G57" s="26"/>
      <c r="H57" s="26"/>
      <c r="I57" s="26"/>
      <c r="J57" s="26"/>
      <c r="K57" s="26"/>
      <c r="L57" s="26"/>
      <c r="M57" s="26"/>
      <c r="N57" s="26"/>
    </row>
    <row r="58" spans="1:14" x14ac:dyDescent="0.25">
      <c r="A58" s="30" t="s">
        <v>50</v>
      </c>
      <c r="B58" s="26"/>
      <c r="C58" s="26"/>
      <c r="D58" s="26"/>
      <c r="E58" s="26"/>
      <c r="F58" s="26"/>
      <c r="G58" s="26"/>
      <c r="H58" s="26"/>
      <c r="I58" s="121" t="s">
        <v>24</v>
      </c>
      <c r="J58" s="246">
        <f ca="1">TODAY()</f>
        <v>43111</v>
      </c>
      <c r="K58" s="246"/>
      <c r="L58" s="26"/>
      <c r="M58" s="26"/>
      <c r="N58" s="26"/>
    </row>
    <row r="59" spans="1:14" x14ac:dyDescent="0.25">
      <c r="A59" s="30"/>
      <c r="B59" s="26"/>
      <c r="C59" s="26"/>
      <c r="D59" s="26"/>
      <c r="E59" s="26"/>
      <c r="F59" s="26"/>
      <c r="G59" s="26"/>
      <c r="H59" s="26"/>
      <c r="I59" s="122"/>
      <c r="J59" s="26"/>
      <c r="K59" s="30"/>
      <c r="L59" s="26"/>
      <c r="M59" s="26"/>
      <c r="N59" s="26"/>
    </row>
    <row r="60" spans="1:14" x14ac:dyDescent="0.25">
      <c r="A60" s="30" t="s">
        <v>51</v>
      </c>
      <c r="B60" s="26"/>
      <c r="C60" s="26"/>
      <c r="D60" s="26"/>
      <c r="E60" s="26"/>
      <c r="F60" s="26"/>
      <c r="G60" s="26"/>
      <c r="H60" s="26"/>
      <c r="I60" s="121" t="s">
        <v>24</v>
      </c>
      <c r="J60" s="246">
        <f ca="1">TODAY()</f>
        <v>43111</v>
      </c>
      <c r="K60" s="246"/>
      <c r="L60" s="26"/>
      <c r="M60" s="247"/>
      <c r="N60" s="247"/>
    </row>
    <row r="61" spans="1:14" x14ac:dyDescent="0.25">
      <c r="A61" s="23"/>
      <c r="B61" s="23"/>
      <c r="C61" s="23"/>
      <c r="D61" s="23"/>
      <c r="E61" s="23"/>
      <c r="F61" s="23"/>
      <c r="G61" s="23"/>
      <c r="H61" s="23"/>
      <c r="I61" s="23"/>
      <c r="J61" s="23"/>
      <c r="K61" s="123"/>
      <c r="L61" s="123"/>
      <c r="M61" s="124"/>
      <c r="N61" s="125"/>
    </row>
  </sheetData>
  <sheetProtection algorithmName="SHA-512" hashValue="ENaKZsOWXDNlrs4JNDEUAPmqqRW/6Wdjq8SU5DghOOvNzFG8q9g56UXeXazqFIvniAxuZ7nhydccjbAHvvh/fQ==" saltValue="VCfR2Cen3OBmUCcTJtTcNw==" spinCount="100000" sheet="1" objects="1" scenarios="1" selectLockedCells="1"/>
  <mergeCells count="26">
    <mergeCell ref="M53:N53"/>
    <mergeCell ref="D56:E56"/>
    <mergeCell ref="D57:E57"/>
    <mergeCell ref="J58:K58"/>
    <mergeCell ref="J60:K60"/>
    <mergeCell ref="M60:N60"/>
    <mergeCell ref="G53:H53"/>
    <mergeCell ref="B35:E35"/>
    <mergeCell ref="B44:E44"/>
    <mergeCell ref="G44:H44"/>
    <mergeCell ref="B45:E45"/>
    <mergeCell ref="G50:H50"/>
    <mergeCell ref="B15:E15"/>
    <mergeCell ref="B24:E24"/>
    <mergeCell ref="G24:H24"/>
    <mergeCell ref="B25:E25"/>
    <mergeCell ref="B34:E34"/>
    <mergeCell ref="G34:H34"/>
    <mergeCell ref="B14:E14"/>
    <mergeCell ref="G14:H14"/>
    <mergeCell ref="I1:K1"/>
    <mergeCell ref="H2:J2"/>
    <mergeCell ref="B3:E3"/>
    <mergeCell ref="A6:E6"/>
    <mergeCell ref="F6:H6"/>
    <mergeCell ref="C2:E2"/>
  </mergeCells>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60</v>
      </c>
      <c r="J1" s="231"/>
      <c r="K1" s="231"/>
      <c r="L1" s="23"/>
      <c r="M1" s="23"/>
      <c r="N1" s="23"/>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31"/>
      <c r="M3" s="32" t="s">
        <v>22</v>
      </c>
      <c r="N3" s="33">
        <f>January!N54</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January!I50</f>
        <v>0</v>
      </c>
      <c r="J6" s="40"/>
      <c r="K6" s="41"/>
      <c r="L6" s="42"/>
      <c r="M6" s="40"/>
      <c r="N6" s="41"/>
    </row>
    <row r="7" spans="1:14" x14ac:dyDescent="0.25">
      <c r="A7" s="126" t="s">
        <v>43</v>
      </c>
      <c r="B7" s="175">
        <v>43132</v>
      </c>
      <c r="C7" s="60"/>
      <c r="D7" s="61"/>
      <c r="E7" s="61"/>
      <c r="F7" s="61"/>
      <c r="G7" s="128"/>
      <c r="H7" s="153"/>
      <c r="I7" s="176">
        <f>SUM((H7-G7)*24,(F7-E7)*24,(D7-C7)*24)</f>
        <v>0</v>
      </c>
      <c r="J7" s="177"/>
      <c r="K7" s="92"/>
      <c r="L7" s="178"/>
      <c r="M7" s="179"/>
      <c r="N7" s="92"/>
    </row>
    <row r="8" spans="1:14" x14ac:dyDescent="0.25">
      <c r="A8" s="67" t="s">
        <v>44</v>
      </c>
      <c r="B8" s="68">
        <v>43133</v>
      </c>
      <c r="C8" s="69"/>
      <c r="D8" s="70"/>
      <c r="E8" s="70"/>
      <c r="F8" s="70"/>
      <c r="G8" s="70"/>
      <c r="H8" s="71"/>
      <c r="I8" s="72">
        <f>SUM((H8-G8)*24,(F8-E8)*24,(D8-C8)*24)</f>
        <v>0</v>
      </c>
      <c r="J8" s="73"/>
      <c r="K8" s="74"/>
      <c r="L8" s="26"/>
      <c r="M8" s="75"/>
      <c r="N8" s="74"/>
    </row>
    <row r="9" spans="1:14" x14ac:dyDescent="0.25">
      <c r="A9" s="67" t="s">
        <v>45</v>
      </c>
      <c r="B9" s="68">
        <v>43134</v>
      </c>
      <c r="C9" s="69"/>
      <c r="D9" s="70"/>
      <c r="E9" s="70"/>
      <c r="F9" s="70"/>
      <c r="G9" s="70"/>
      <c r="H9" s="71"/>
      <c r="I9" s="72">
        <f>SUM((H9-G9)*24,(F9-E9)*24,(D9-C9)*24)</f>
        <v>0</v>
      </c>
      <c r="J9" s="73"/>
      <c r="K9" s="74"/>
      <c r="L9" s="26"/>
      <c r="M9" s="75"/>
      <c r="N9" s="74"/>
    </row>
    <row r="10" spans="1:14" ht="15.75" thickBot="1" x14ac:dyDescent="0.3">
      <c r="A10" s="78" t="s">
        <v>36</v>
      </c>
      <c r="B10" s="79">
        <v>43135</v>
      </c>
      <c r="C10" s="80"/>
      <c r="D10" s="81"/>
      <c r="E10" s="81"/>
      <c r="F10" s="81"/>
      <c r="G10" s="81"/>
      <c r="H10" s="82"/>
      <c r="I10" s="72">
        <f>SUM((H10-G10)*24,(F10-E10)*24,(D10-C10)*24)</f>
        <v>0</v>
      </c>
      <c r="J10" s="76"/>
      <c r="K10" s="77"/>
      <c r="L10" s="26"/>
      <c r="M10" s="75"/>
      <c r="N10" s="77"/>
    </row>
    <row r="11" spans="1:14" ht="15.75" thickBot="1" x14ac:dyDescent="0.3">
      <c r="A11" s="84" t="s">
        <v>37</v>
      </c>
      <c r="B11" s="228"/>
      <c r="C11" s="228"/>
      <c r="D11" s="228"/>
      <c r="E11" s="228"/>
      <c r="F11" s="42"/>
      <c r="G11" s="229" t="s">
        <v>38</v>
      </c>
      <c r="H11" s="230"/>
      <c r="I11" s="39">
        <f>SUM(I6:I10)</f>
        <v>0</v>
      </c>
      <c r="J11" s="85">
        <f>SUM(J7:J10)</f>
        <v>0</v>
      </c>
      <c r="K11" s="53">
        <f>SUM(K7:K10)</f>
        <v>0</v>
      </c>
      <c r="L11" s="26"/>
      <c r="M11" s="52">
        <f>IF(I11&gt;40,(SUM(M7:M10)-(N11))*1.5,IF(I11&lt;=40,(SUM(M7:M10))))</f>
        <v>0</v>
      </c>
      <c r="N11" s="53">
        <f>SUM(N7:N10)</f>
        <v>0</v>
      </c>
    </row>
    <row r="12" spans="1:14" ht="15.75" thickBot="1" x14ac:dyDescent="0.3">
      <c r="A12" s="42"/>
      <c r="B12" s="239"/>
      <c r="C12" s="239"/>
      <c r="D12" s="239"/>
      <c r="E12" s="239"/>
      <c r="F12" s="42"/>
      <c r="G12" s="54"/>
      <c r="H12" s="54"/>
      <c r="I12" s="55"/>
      <c r="J12" s="55"/>
      <c r="K12" s="55"/>
      <c r="L12" s="42"/>
      <c r="M12" s="56" t="s">
        <v>39</v>
      </c>
      <c r="N12" s="57">
        <f>IF(I11&gt;40,(SUM(N3+M11)),IF(I11&lt;=40,SUM(N3+M11-N11)))</f>
        <v>0</v>
      </c>
    </row>
    <row r="13" spans="1:14" ht="15.75" thickBot="1" x14ac:dyDescent="0.3">
      <c r="A13" s="26"/>
      <c r="B13" s="26"/>
      <c r="C13" s="26"/>
      <c r="D13" s="26"/>
      <c r="E13" s="30"/>
      <c r="F13" s="26"/>
      <c r="G13" s="26"/>
      <c r="H13" s="26"/>
      <c r="I13" s="26"/>
      <c r="J13" s="26"/>
      <c r="K13" s="26"/>
      <c r="L13" s="26"/>
      <c r="M13" s="26"/>
      <c r="N13" s="26"/>
    </row>
    <row r="14" spans="1:14" x14ac:dyDescent="0.25">
      <c r="A14" s="58" t="s">
        <v>40</v>
      </c>
      <c r="B14" s="59">
        <v>43136</v>
      </c>
      <c r="C14" s="60"/>
      <c r="D14" s="61"/>
      <c r="E14" s="61"/>
      <c r="F14" s="61"/>
      <c r="G14" s="61"/>
      <c r="H14" s="62"/>
      <c r="I14" s="63">
        <f t="shared" ref="I14:I20" si="0">SUM((H14-G14)*24,(F14-E14)*24,(D14-C14)*24)</f>
        <v>0</v>
      </c>
      <c r="J14" s="89"/>
      <c r="K14" s="180"/>
      <c r="L14" s="42"/>
      <c r="M14" s="89"/>
      <c r="N14" s="65"/>
    </row>
    <row r="15" spans="1:14" x14ac:dyDescent="0.25">
      <c r="A15" s="67" t="s">
        <v>41</v>
      </c>
      <c r="B15" s="68">
        <v>43137</v>
      </c>
      <c r="C15" s="69"/>
      <c r="D15" s="70"/>
      <c r="E15" s="70"/>
      <c r="F15" s="70"/>
      <c r="G15" s="70"/>
      <c r="H15" s="71"/>
      <c r="I15" s="72">
        <f t="shared" si="0"/>
        <v>0</v>
      </c>
      <c r="J15" s="93"/>
      <c r="K15" s="181"/>
      <c r="L15" s="42"/>
      <c r="M15" s="93"/>
      <c r="N15" s="74"/>
    </row>
    <row r="16" spans="1:14" x14ac:dyDescent="0.25">
      <c r="A16" s="67" t="s">
        <v>42</v>
      </c>
      <c r="B16" s="68">
        <v>43138</v>
      </c>
      <c r="C16" s="69"/>
      <c r="D16" s="70"/>
      <c r="E16" s="70"/>
      <c r="F16" s="70"/>
      <c r="G16" s="70"/>
      <c r="H16" s="71"/>
      <c r="I16" s="72">
        <f t="shared" si="0"/>
        <v>0</v>
      </c>
      <c r="J16" s="93"/>
      <c r="K16" s="181"/>
      <c r="L16" s="26"/>
      <c r="M16" s="93"/>
      <c r="N16" s="74"/>
    </row>
    <row r="17" spans="1:14" x14ac:dyDescent="0.25">
      <c r="A17" s="67" t="s">
        <v>43</v>
      </c>
      <c r="B17" s="68">
        <v>43139</v>
      </c>
      <c r="C17" s="69"/>
      <c r="D17" s="70"/>
      <c r="E17" s="70"/>
      <c r="F17" s="70"/>
      <c r="G17" s="70"/>
      <c r="H17" s="71"/>
      <c r="I17" s="72">
        <f t="shared" si="0"/>
        <v>0</v>
      </c>
      <c r="J17" s="93"/>
      <c r="K17" s="181"/>
      <c r="L17" s="26"/>
      <c r="M17" s="93"/>
      <c r="N17" s="74"/>
    </row>
    <row r="18" spans="1:14" x14ac:dyDescent="0.25">
      <c r="A18" s="67" t="s">
        <v>44</v>
      </c>
      <c r="B18" s="68">
        <v>43140</v>
      </c>
      <c r="C18" s="69"/>
      <c r="D18" s="70"/>
      <c r="E18" s="70"/>
      <c r="F18" s="70"/>
      <c r="G18" s="70"/>
      <c r="H18" s="71"/>
      <c r="I18" s="72">
        <f t="shared" si="0"/>
        <v>0</v>
      </c>
      <c r="J18" s="93"/>
      <c r="K18" s="181"/>
      <c r="L18" s="26"/>
      <c r="M18" s="93"/>
      <c r="N18" s="74"/>
    </row>
    <row r="19" spans="1:14" x14ac:dyDescent="0.25">
      <c r="A19" s="67" t="s">
        <v>45</v>
      </c>
      <c r="B19" s="68">
        <v>43141</v>
      </c>
      <c r="C19" s="69"/>
      <c r="D19" s="70"/>
      <c r="E19" s="70"/>
      <c r="F19" s="70"/>
      <c r="G19" s="70"/>
      <c r="H19" s="71"/>
      <c r="I19" s="72">
        <f t="shared" si="0"/>
        <v>0</v>
      </c>
      <c r="J19" s="93"/>
      <c r="K19" s="74"/>
      <c r="L19" s="26"/>
      <c r="M19" s="93"/>
      <c r="N19" s="74"/>
    </row>
    <row r="20" spans="1:14" ht="15.75" thickBot="1" x14ac:dyDescent="0.3">
      <c r="A20" s="78" t="s">
        <v>36</v>
      </c>
      <c r="B20" s="79">
        <v>43142</v>
      </c>
      <c r="C20" s="80"/>
      <c r="D20" s="81"/>
      <c r="E20" s="81"/>
      <c r="F20" s="81"/>
      <c r="G20" s="81"/>
      <c r="H20" s="82"/>
      <c r="I20" s="72">
        <f t="shared" si="0"/>
        <v>0</v>
      </c>
      <c r="J20" s="103"/>
      <c r="K20" s="104"/>
      <c r="L20" s="26"/>
      <c r="M20" s="93"/>
      <c r="N20" s="104"/>
    </row>
    <row r="21" spans="1:14" ht="15.75" thickBot="1" x14ac:dyDescent="0.3">
      <c r="A21" s="84" t="s">
        <v>37</v>
      </c>
      <c r="B21" s="228"/>
      <c r="C21" s="228"/>
      <c r="D21" s="228"/>
      <c r="E21" s="228"/>
      <c r="F21" s="42"/>
      <c r="G21" s="229" t="s">
        <v>38</v>
      </c>
      <c r="H21" s="230"/>
      <c r="I21" s="39">
        <f>SUM(I14:I20)</f>
        <v>0</v>
      </c>
      <c r="J21" s="85">
        <f>SUM(J14:J20)</f>
        <v>0</v>
      </c>
      <c r="K21" s="53">
        <f>SUM(K14:K20)</f>
        <v>0</v>
      </c>
      <c r="L21" s="26"/>
      <c r="M21" s="52">
        <f>IF(I21&gt;40,(SUM(M14:M20)-(N21))*1.5,IF(I21&lt;=40,(SUM(M14:M20))))</f>
        <v>0</v>
      </c>
      <c r="N21" s="53">
        <f>SUM(N14:N20)</f>
        <v>0</v>
      </c>
    </row>
    <row r="22" spans="1:14" ht="15.75" thickBot="1" x14ac:dyDescent="0.3">
      <c r="A22" s="42"/>
      <c r="B22" s="239"/>
      <c r="C22" s="239"/>
      <c r="D22" s="239"/>
      <c r="E22" s="239"/>
      <c r="F22" s="42"/>
      <c r="G22" s="54"/>
      <c r="H22" s="54"/>
      <c r="I22" s="55"/>
      <c r="J22" s="55"/>
      <c r="K22" s="55"/>
      <c r="L22" s="42"/>
      <c r="M22" s="56" t="s">
        <v>39</v>
      </c>
      <c r="N22" s="57">
        <f>IF(I21&gt;40,(SUM(N12+M21)),IF(I21&lt;=40,SUM(N12+M21-N21)))</f>
        <v>0</v>
      </c>
    </row>
    <row r="23" spans="1:14" ht="15.75" thickBot="1" x14ac:dyDescent="0.3">
      <c r="A23" s="26"/>
      <c r="B23" s="26"/>
      <c r="C23" s="26"/>
      <c r="D23" s="26"/>
      <c r="E23" s="30"/>
      <c r="F23" s="26"/>
      <c r="G23" s="26"/>
      <c r="H23" s="26"/>
      <c r="I23" s="26"/>
      <c r="J23" s="26"/>
      <c r="K23" s="26"/>
      <c r="L23" s="26"/>
      <c r="M23" s="26"/>
      <c r="N23" s="26"/>
    </row>
    <row r="24" spans="1:14" x14ac:dyDescent="0.25">
      <c r="A24" s="58" t="s">
        <v>40</v>
      </c>
      <c r="B24" s="59">
        <v>43143</v>
      </c>
      <c r="C24" s="60"/>
      <c r="D24" s="61"/>
      <c r="E24" s="61"/>
      <c r="F24" s="61"/>
      <c r="G24" s="61"/>
      <c r="H24" s="62"/>
      <c r="I24" s="63">
        <f t="shared" ref="I24:I30" si="1">SUM((H24-G24)*24,(F24-E24)*24,(D24-C24)*24)</f>
        <v>0</v>
      </c>
      <c r="J24" s="89"/>
      <c r="K24" s="180"/>
      <c r="L24" s="86"/>
      <c r="M24" s="89"/>
      <c r="N24" s="65"/>
    </row>
    <row r="25" spans="1:14" x14ac:dyDescent="0.25">
      <c r="A25" s="67" t="s">
        <v>41</v>
      </c>
      <c r="B25" s="68">
        <v>43144</v>
      </c>
      <c r="C25" s="69"/>
      <c r="D25" s="70"/>
      <c r="E25" s="70"/>
      <c r="F25" s="70"/>
      <c r="G25" s="70"/>
      <c r="H25" s="71"/>
      <c r="I25" s="72">
        <f t="shared" si="1"/>
        <v>0</v>
      </c>
      <c r="J25" s="93"/>
      <c r="K25" s="181"/>
      <c r="L25" s="86"/>
      <c r="M25" s="93"/>
      <c r="N25" s="74"/>
    </row>
    <row r="26" spans="1:14" x14ac:dyDescent="0.25">
      <c r="A26" s="67" t="s">
        <v>42</v>
      </c>
      <c r="B26" s="68">
        <v>43145</v>
      </c>
      <c r="C26" s="69"/>
      <c r="D26" s="70"/>
      <c r="E26" s="70"/>
      <c r="F26" s="70"/>
      <c r="G26" s="70"/>
      <c r="H26" s="71"/>
      <c r="I26" s="72">
        <f t="shared" si="1"/>
        <v>0</v>
      </c>
      <c r="J26" s="93"/>
      <c r="K26" s="181"/>
      <c r="L26" s="87"/>
      <c r="M26" s="93"/>
      <c r="N26" s="74"/>
    </row>
    <row r="27" spans="1:14" x14ac:dyDescent="0.25">
      <c r="A27" s="67" t="s">
        <v>43</v>
      </c>
      <c r="B27" s="68">
        <v>43146</v>
      </c>
      <c r="C27" s="69"/>
      <c r="D27" s="70"/>
      <c r="E27" s="70"/>
      <c r="F27" s="70"/>
      <c r="G27" s="70"/>
      <c r="H27" s="71"/>
      <c r="I27" s="72">
        <f t="shared" si="1"/>
        <v>0</v>
      </c>
      <c r="J27" s="93"/>
      <c r="K27" s="181"/>
      <c r="L27" s="87"/>
      <c r="M27" s="93"/>
      <c r="N27" s="74"/>
    </row>
    <row r="28" spans="1:14" x14ac:dyDescent="0.25">
      <c r="A28" s="67" t="s">
        <v>44</v>
      </c>
      <c r="B28" s="68">
        <v>43147</v>
      </c>
      <c r="C28" s="69"/>
      <c r="D28" s="70"/>
      <c r="E28" s="70"/>
      <c r="F28" s="70"/>
      <c r="G28" s="70"/>
      <c r="H28" s="71"/>
      <c r="I28" s="72">
        <f t="shared" si="1"/>
        <v>0</v>
      </c>
      <c r="J28" s="93"/>
      <c r="K28" s="181"/>
      <c r="L28" s="87"/>
      <c r="M28" s="93"/>
      <c r="N28" s="74"/>
    </row>
    <row r="29" spans="1:14" x14ac:dyDescent="0.25">
      <c r="A29" s="67" t="s">
        <v>45</v>
      </c>
      <c r="B29" s="68">
        <v>43148</v>
      </c>
      <c r="C29" s="69"/>
      <c r="D29" s="70"/>
      <c r="E29" s="70"/>
      <c r="F29" s="70"/>
      <c r="G29" s="70"/>
      <c r="H29" s="71"/>
      <c r="I29" s="72">
        <f t="shared" si="1"/>
        <v>0</v>
      </c>
      <c r="J29" s="93"/>
      <c r="K29" s="74"/>
      <c r="L29" s="87"/>
      <c r="M29" s="93"/>
      <c r="N29" s="74"/>
    </row>
    <row r="30" spans="1:14" ht="15.75" thickBot="1" x14ac:dyDescent="0.3">
      <c r="A30" s="78" t="s">
        <v>36</v>
      </c>
      <c r="B30" s="79">
        <v>43149</v>
      </c>
      <c r="C30" s="80"/>
      <c r="D30" s="81"/>
      <c r="E30" s="81"/>
      <c r="F30" s="81"/>
      <c r="G30" s="81"/>
      <c r="H30" s="82"/>
      <c r="I30" s="83">
        <f t="shared" si="1"/>
        <v>0</v>
      </c>
      <c r="J30" s="103"/>
      <c r="K30" s="104"/>
      <c r="L30" s="87"/>
      <c r="M30" s="93"/>
      <c r="N30" s="104"/>
    </row>
    <row r="31" spans="1:14" ht="15.75" thickBot="1" x14ac:dyDescent="0.3">
      <c r="A31" s="84" t="s">
        <v>37</v>
      </c>
      <c r="B31" s="228"/>
      <c r="C31" s="228"/>
      <c r="D31" s="228"/>
      <c r="E31" s="228"/>
      <c r="F31" s="42"/>
      <c r="G31" s="229" t="s">
        <v>38</v>
      </c>
      <c r="H31" s="230"/>
      <c r="I31" s="39">
        <f>SUM(I24:I30)</f>
        <v>0</v>
      </c>
      <c r="J31" s="85">
        <f>SUM(J24:J30)</f>
        <v>0</v>
      </c>
      <c r="K31" s="53">
        <f>SUM(K24:K30)</f>
        <v>0</v>
      </c>
      <c r="L31" s="26"/>
      <c r="M31" s="52">
        <f>IF(I31&gt;40,(SUM(M24:M30)-(N31))*1.5,IF(I31&lt;=40,(SUM(M24:M30))))</f>
        <v>0</v>
      </c>
      <c r="N31" s="53">
        <f>SUM(N24:N30)</f>
        <v>0</v>
      </c>
    </row>
    <row r="32" spans="1:14" ht="15.75" thickBot="1" x14ac:dyDescent="0.3">
      <c r="A32" s="42"/>
      <c r="B32" s="239"/>
      <c r="C32" s="239"/>
      <c r="D32" s="239"/>
      <c r="E32" s="239"/>
      <c r="F32" s="42"/>
      <c r="G32" s="54"/>
      <c r="H32" s="54"/>
      <c r="I32" s="55"/>
      <c r="J32" s="55"/>
      <c r="K32" s="55"/>
      <c r="L32" s="42"/>
      <c r="M32" s="56" t="s">
        <v>39</v>
      </c>
      <c r="N32" s="57">
        <f>IF(I31&gt;40,(SUM(N22+M31)),IF(I31&lt;=40,SUM(N22+M31-N31)))</f>
        <v>0</v>
      </c>
    </row>
    <row r="33" spans="1:14" ht="15.75" thickBot="1" x14ac:dyDescent="0.3">
      <c r="A33" s="26"/>
      <c r="B33" s="26"/>
      <c r="C33" s="26"/>
      <c r="D33" s="26"/>
      <c r="E33" s="30"/>
      <c r="F33" s="26"/>
      <c r="G33" s="26"/>
      <c r="H33" s="26"/>
      <c r="I33" s="26"/>
      <c r="J33" s="26"/>
      <c r="K33" s="26"/>
      <c r="L33" s="26"/>
      <c r="M33" s="26"/>
      <c r="N33" s="26"/>
    </row>
    <row r="34" spans="1:14" x14ac:dyDescent="0.25">
      <c r="A34" s="58" t="s">
        <v>40</v>
      </c>
      <c r="B34" s="59">
        <v>43150</v>
      </c>
      <c r="C34" s="60"/>
      <c r="D34" s="61"/>
      <c r="E34" s="61"/>
      <c r="F34" s="61"/>
      <c r="G34" s="61"/>
      <c r="H34" s="62"/>
      <c r="I34" s="63">
        <f t="shared" ref="I34:I40" si="2">SUM((H34-G34)*24,(F34-E34)*24,(D34-C34)*24)</f>
        <v>0</v>
      </c>
      <c r="J34" s="89"/>
      <c r="K34" s="180"/>
      <c r="L34" s="42"/>
      <c r="M34" s="89"/>
      <c r="N34" s="65"/>
    </row>
    <row r="35" spans="1:14" x14ac:dyDescent="0.25">
      <c r="A35" s="67" t="s">
        <v>41</v>
      </c>
      <c r="B35" s="68">
        <v>43151</v>
      </c>
      <c r="C35" s="69"/>
      <c r="D35" s="70"/>
      <c r="E35" s="70"/>
      <c r="F35" s="70"/>
      <c r="G35" s="70"/>
      <c r="H35" s="71"/>
      <c r="I35" s="72">
        <f t="shared" si="2"/>
        <v>0</v>
      </c>
      <c r="J35" s="93"/>
      <c r="K35" s="181"/>
      <c r="L35" s="42"/>
      <c r="M35" s="93"/>
      <c r="N35" s="74"/>
    </row>
    <row r="36" spans="1:14" x14ac:dyDescent="0.25">
      <c r="A36" s="67" t="s">
        <v>42</v>
      </c>
      <c r="B36" s="68">
        <v>43152</v>
      </c>
      <c r="C36" s="69"/>
      <c r="D36" s="70"/>
      <c r="E36" s="70"/>
      <c r="F36" s="70"/>
      <c r="G36" s="70"/>
      <c r="H36" s="71"/>
      <c r="I36" s="72">
        <f t="shared" si="2"/>
        <v>0</v>
      </c>
      <c r="J36" s="93"/>
      <c r="K36" s="181"/>
      <c r="L36" s="26"/>
      <c r="M36" s="93"/>
      <c r="N36" s="74"/>
    </row>
    <row r="37" spans="1:14" x14ac:dyDescent="0.25">
      <c r="A37" s="67" t="s">
        <v>43</v>
      </c>
      <c r="B37" s="68">
        <v>43153</v>
      </c>
      <c r="C37" s="69"/>
      <c r="D37" s="70"/>
      <c r="E37" s="70"/>
      <c r="F37" s="70"/>
      <c r="G37" s="70"/>
      <c r="H37" s="71"/>
      <c r="I37" s="72">
        <f t="shared" si="2"/>
        <v>0</v>
      </c>
      <c r="J37" s="93"/>
      <c r="K37" s="181"/>
      <c r="L37" s="26"/>
      <c r="M37" s="93"/>
      <c r="N37" s="74"/>
    </row>
    <row r="38" spans="1:14" x14ac:dyDescent="0.25">
      <c r="A38" s="67" t="s">
        <v>44</v>
      </c>
      <c r="B38" s="68">
        <v>43154</v>
      </c>
      <c r="C38" s="69"/>
      <c r="D38" s="70"/>
      <c r="E38" s="70"/>
      <c r="F38" s="70"/>
      <c r="G38" s="70"/>
      <c r="H38" s="71"/>
      <c r="I38" s="72">
        <f t="shared" si="2"/>
        <v>0</v>
      </c>
      <c r="J38" s="93"/>
      <c r="K38" s="181"/>
      <c r="L38" s="26"/>
      <c r="M38" s="93"/>
      <c r="N38" s="74"/>
    </row>
    <row r="39" spans="1:14" x14ac:dyDescent="0.25">
      <c r="A39" s="67" t="s">
        <v>45</v>
      </c>
      <c r="B39" s="68">
        <v>43155</v>
      </c>
      <c r="C39" s="69"/>
      <c r="D39" s="70"/>
      <c r="E39" s="70"/>
      <c r="F39" s="70"/>
      <c r="G39" s="70"/>
      <c r="H39" s="71"/>
      <c r="I39" s="72">
        <f t="shared" si="2"/>
        <v>0</v>
      </c>
      <c r="J39" s="93"/>
      <c r="K39" s="74"/>
      <c r="L39" s="26"/>
      <c r="M39" s="93"/>
      <c r="N39" s="74"/>
    </row>
    <row r="40" spans="1:14" ht="15.75" thickBot="1" x14ac:dyDescent="0.3">
      <c r="A40" s="78" t="s">
        <v>36</v>
      </c>
      <c r="B40" s="79">
        <v>43156</v>
      </c>
      <c r="C40" s="80"/>
      <c r="D40" s="81"/>
      <c r="E40" s="81"/>
      <c r="F40" s="81"/>
      <c r="G40" s="81"/>
      <c r="H40" s="82"/>
      <c r="I40" s="72">
        <f t="shared" si="2"/>
        <v>0</v>
      </c>
      <c r="J40" s="103"/>
      <c r="K40" s="104"/>
      <c r="L40" s="26"/>
      <c r="M40" s="93"/>
      <c r="N40" s="104"/>
    </row>
    <row r="41" spans="1:14" ht="15.75" thickBot="1" x14ac:dyDescent="0.3">
      <c r="A41" s="84" t="s">
        <v>37</v>
      </c>
      <c r="B41" s="240"/>
      <c r="C41" s="240"/>
      <c r="D41" s="240"/>
      <c r="E41" s="240"/>
      <c r="F41" s="42"/>
      <c r="G41" s="229" t="s">
        <v>38</v>
      </c>
      <c r="H41" s="230"/>
      <c r="I41" s="39">
        <f>SUM(I34:I40)</f>
        <v>0</v>
      </c>
      <c r="J41" s="85">
        <f>SUM(J34:J40)</f>
        <v>0</v>
      </c>
      <c r="K41" s="53">
        <f>SUM(K34:K40)</f>
        <v>0</v>
      </c>
      <c r="L41" s="26"/>
      <c r="M41" s="52">
        <f>IF(I41&gt;40,(SUM(M34:M40)-(N41))*1.5,IF(I41&lt;=40,(SUM(M34:M40))))</f>
        <v>0</v>
      </c>
      <c r="N41" s="53">
        <f>SUM(N34:N40)</f>
        <v>0</v>
      </c>
    </row>
    <row r="42" spans="1:14" ht="15.75" thickBot="1" x14ac:dyDescent="0.3">
      <c r="A42" s="42"/>
      <c r="B42" s="241"/>
      <c r="C42" s="241"/>
      <c r="D42" s="241"/>
      <c r="E42" s="241"/>
      <c r="F42" s="42"/>
      <c r="G42" s="54"/>
      <c r="H42" s="54"/>
      <c r="I42" s="55"/>
      <c r="J42" s="55"/>
      <c r="K42" s="55"/>
      <c r="L42" s="42"/>
      <c r="M42" s="56" t="s">
        <v>39</v>
      </c>
      <c r="N42" s="57">
        <f>IF(I41&gt;40,(SUM(N32+M41)),IF(I41&lt;=40,SUM(N32+M41-N41)))</f>
        <v>0</v>
      </c>
    </row>
    <row r="43" spans="1:14" ht="15.75" thickBot="1" x14ac:dyDescent="0.3">
      <c r="A43" s="42"/>
      <c r="B43" s="182"/>
      <c r="C43" s="182"/>
      <c r="D43" s="182"/>
      <c r="E43" s="182"/>
      <c r="F43" s="42"/>
      <c r="G43" s="54"/>
      <c r="H43" s="54"/>
      <c r="I43" s="55"/>
      <c r="J43" s="55"/>
      <c r="K43" s="55"/>
      <c r="L43" s="42"/>
      <c r="M43" s="142"/>
      <c r="N43" s="143"/>
    </row>
    <row r="44" spans="1:14" x14ac:dyDescent="0.25">
      <c r="A44" s="58" t="s">
        <v>40</v>
      </c>
      <c r="B44" s="59">
        <v>43157</v>
      </c>
      <c r="C44" s="60"/>
      <c r="D44" s="61"/>
      <c r="E44" s="61"/>
      <c r="F44" s="61"/>
      <c r="G44" s="61"/>
      <c r="H44" s="62"/>
      <c r="I44" s="88">
        <f>SUM((H44-G44)*24,(F44-E44)*24,(D44-C44)*24)</f>
        <v>0</v>
      </c>
      <c r="J44" s="89"/>
      <c r="K44" s="180"/>
      <c r="L44" s="42"/>
      <c r="M44" s="89"/>
      <c r="N44" s="65"/>
    </row>
    <row r="45" spans="1:14" x14ac:dyDescent="0.25">
      <c r="A45" s="67" t="s">
        <v>41</v>
      </c>
      <c r="B45" s="68">
        <v>43158</v>
      </c>
      <c r="C45" s="69"/>
      <c r="D45" s="70"/>
      <c r="E45" s="70"/>
      <c r="F45" s="70"/>
      <c r="G45" s="70"/>
      <c r="H45" s="71"/>
      <c r="I45" s="90">
        <f>SUM((H45-G45)*24,(F45-E45)*24,(D45-C45)*24)</f>
        <v>0</v>
      </c>
      <c r="J45" s="93"/>
      <c r="K45" s="181"/>
      <c r="L45" s="42"/>
      <c r="M45" s="93"/>
      <c r="N45" s="74"/>
    </row>
    <row r="46" spans="1:14" ht="15.75" thickBot="1" x14ac:dyDescent="0.3">
      <c r="A46" s="78" t="s">
        <v>42</v>
      </c>
      <c r="B46" s="79">
        <v>43159</v>
      </c>
      <c r="C46" s="80"/>
      <c r="D46" s="81"/>
      <c r="E46" s="81"/>
      <c r="F46" s="81"/>
      <c r="G46" s="81"/>
      <c r="H46" s="94"/>
      <c r="I46" s="95">
        <f>SUM((H46-G46)*24,(F46-E46)*24,(D46-C46)*24)</f>
        <v>0</v>
      </c>
      <c r="J46" s="103"/>
      <c r="K46" s="104"/>
      <c r="L46" s="42"/>
      <c r="M46" s="103"/>
      <c r="N46" s="104"/>
    </row>
    <row r="47" spans="1:14" ht="15.75" thickBot="1" x14ac:dyDescent="0.3">
      <c r="A47" s="84" t="s">
        <v>37</v>
      </c>
      <c r="B47" s="240"/>
      <c r="C47" s="240"/>
      <c r="D47" s="240"/>
      <c r="E47" s="240"/>
      <c r="F47" s="42"/>
      <c r="G47" s="229" t="s">
        <v>38</v>
      </c>
      <c r="H47" s="230"/>
      <c r="I47" s="48">
        <f>SUM(I44:I46)</f>
        <v>0</v>
      </c>
      <c r="J47" s="85">
        <f>SUM(J44:J46)</f>
        <v>0</v>
      </c>
      <c r="K47" s="53">
        <f>SUM(K44:K46)</f>
        <v>0</v>
      </c>
      <c r="L47" s="26"/>
      <c r="M47" s="52">
        <f>IF(I47&gt;40,(SUM(M44:M46)-(N47))*1.5,IF(I47&lt;=40,(SUM(M44:M46))))</f>
        <v>0</v>
      </c>
      <c r="N47" s="53">
        <f>SUM(N44:N46)</f>
        <v>0</v>
      </c>
    </row>
    <row r="48" spans="1:14" ht="15.75" thickBot="1" x14ac:dyDescent="0.3">
      <c r="A48" s="42"/>
      <c r="B48" s="241"/>
      <c r="C48" s="241"/>
      <c r="D48" s="241"/>
      <c r="E48" s="241"/>
      <c r="F48" s="42"/>
      <c r="G48" s="54"/>
      <c r="H48" s="54"/>
      <c r="I48" s="55"/>
      <c r="J48" s="55"/>
      <c r="K48" s="55"/>
      <c r="L48" s="42"/>
      <c r="M48" s="56" t="s">
        <v>39</v>
      </c>
      <c r="N48" s="57">
        <f>IF(I47&gt;40,(SUM(N42+M47)),IF(I47&lt;=40,SUM(N42+M47-N47)))</f>
        <v>0</v>
      </c>
    </row>
    <row r="49" spans="1:14" ht="15.75" thickBot="1" x14ac:dyDescent="0.3">
      <c r="A49" s="42"/>
      <c r="B49" s="182"/>
      <c r="C49" s="182"/>
      <c r="D49" s="182"/>
      <c r="E49" s="182"/>
      <c r="F49" s="42"/>
      <c r="G49" s="54"/>
      <c r="H49" s="54"/>
      <c r="I49" s="55"/>
      <c r="J49" s="55"/>
      <c r="K49" s="55"/>
      <c r="L49" s="42"/>
      <c r="M49" s="96"/>
      <c r="N49" s="55"/>
    </row>
    <row r="50" spans="1:14" ht="15.75" thickBot="1" x14ac:dyDescent="0.3">
      <c r="A50" s="26"/>
      <c r="B50" s="26"/>
      <c r="C50" s="26"/>
      <c r="D50" s="54"/>
      <c r="E50" s="54"/>
      <c r="F50" s="42"/>
      <c r="G50" s="242" t="s">
        <v>47</v>
      </c>
      <c r="H50" s="243"/>
      <c r="I50" s="39">
        <f>SUM(I11+I21+I31+I41+I47)-I6</f>
        <v>0</v>
      </c>
      <c r="J50" s="39">
        <f>SUM(J11+J21+J31+J41+J47)</f>
        <v>0</v>
      </c>
      <c r="K50" s="39">
        <f>SUM(K11+K21+K31+K41+K47)</f>
        <v>0</v>
      </c>
      <c r="L50" s="26"/>
      <c r="M50" s="256" t="s">
        <v>20</v>
      </c>
      <c r="N50" s="257"/>
    </row>
    <row r="51" spans="1:14" ht="15.75" thickBot="1" x14ac:dyDescent="0.3">
      <c r="A51" s="201" t="s">
        <v>58</v>
      </c>
      <c r="B51" s="165" t="s">
        <v>52</v>
      </c>
      <c r="C51" s="166"/>
      <c r="E51" s="184"/>
      <c r="F51" s="42"/>
      <c r="G51" s="42"/>
      <c r="H51" s="42"/>
      <c r="I51" s="42"/>
      <c r="J51" s="42"/>
      <c r="K51" s="42"/>
      <c r="L51" s="26"/>
      <c r="M51" s="185" t="s">
        <v>49</v>
      </c>
      <c r="N51" s="57">
        <f>+N48</f>
        <v>0</v>
      </c>
    </row>
    <row r="52" spans="1:14" x14ac:dyDescent="0.25">
      <c r="A52" s="26"/>
      <c r="B52" s="26"/>
      <c r="C52" s="26"/>
      <c r="E52" s="184"/>
      <c r="F52" s="42"/>
      <c r="G52" s="42"/>
      <c r="H52" s="42"/>
      <c r="I52" s="42"/>
      <c r="J52" s="42"/>
      <c r="K52" s="42"/>
      <c r="L52" s="26"/>
      <c r="M52" s="54"/>
      <c r="N52" s="55"/>
    </row>
    <row r="53" spans="1:14" x14ac:dyDescent="0.25">
      <c r="A53" s="26"/>
      <c r="B53" s="26"/>
      <c r="C53" s="26"/>
      <c r="D53" s="245"/>
      <c r="E53" s="245"/>
      <c r="F53" s="26"/>
      <c r="G53" s="26"/>
      <c r="H53" s="26"/>
      <c r="I53" s="26"/>
      <c r="J53" s="26"/>
      <c r="K53" s="26"/>
      <c r="L53" s="26"/>
      <c r="M53" s="26"/>
      <c r="N53" s="26"/>
    </row>
    <row r="54" spans="1:14" x14ac:dyDescent="0.25">
      <c r="A54" s="30" t="s">
        <v>50</v>
      </c>
      <c r="B54" s="26"/>
      <c r="C54" s="26"/>
      <c r="D54" s="26"/>
      <c r="E54" s="26"/>
      <c r="F54" s="26"/>
      <c r="G54" s="26"/>
      <c r="H54" s="26"/>
      <c r="I54" s="121" t="s">
        <v>24</v>
      </c>
      <c r="J54" s="246">
        <f ca="1">TODAY()</f>
        <v>43111</v>
      </c>
      <c r="K54" s="246"/>
      <c r="L54" s="26"/>
      <c r="M54" s="26"/>
      <c r="N54" s="26"/>
    </row>
    <row r="55" spans="1:14" x14ac:dyDescent="0.25">
      <c r="A55" s="30"/>
      <c r="B55" s="26"/>
      <c r="C55" s="26"/>
      <c r="D55" s="26"/>
      <c r="E55" s="26"/>
      <c r="F55" s="26"/>
      <c r="G55" s="26"/>
      <c r="H55" s="26"/>
      <c r="I55" s="122"/>
      <c r="J55" s="26"/>
      <c r="K55" s="30"/>
      <c r="L55" s="26"/>
      <c r="M55" s="26"/>
      <c r="N55" s="26"/>
    </row>
    <row r="56" spans="1:14" x14ac:dyDescent="0.25">
      <c r="A56" s="30" t="s">
        <v>51</v>
      </c>
      <c r="B56" s="26"/>
      <c r="C56" s="26"/>
      <c r="D56" s="26"/>
      <c r="E56" s="26"/>
      <c r="F56" s="26"/>
      <c r="G56" s="26"/>
      <c r="H56" s="26"/>
      <c r="I56" s="121" t="s">
        <v>24</v>
      </c>
      <c r="J56" s="246">
        <f ca="1">TODAY()</f>
        <v>43111</v>
      </c>
      <c r="K56" s="246"/>
      <c r="L56" s="26"/>
      <c r="M56" s="247"/>
      <c r="N56" s="247"/>
    </row>
    <row r="57" spans="1:14" x14ac:dyDescent="0.25">
      <c r="A57" s="23"/>
      <c r="B57" s="23"/>
      <c r="C57" s="23"/>
      <c r="D57" s="23"/>
      <c r="E57" s="23"/>
      <c r="F57" s="23"/>
      <c r="G57" s="23"/>
      <c r="H57" s="23"/>
      <c r="I57" s="23"/>
      <c r="J57" s="23"/>
      <c r="K57" s="123"/>
      <c r="L57" s="123"/>
      <c r="M57" s="124"/>
      <c r="N57" s="125"/>
    </row>
    <row r="58" spans="1:14" x14ac:dyDescent="0.25">
      <c r="A58" s="23"/>
      <c r="B58" s="23"/>
      <c r="C58" s="23"/>
      <c r="D58" s="23"/>
      <c r="E58" s="23"/>
      <c r="F58" s="23"/>
      <c r="G58" s="23"/>
      <c r="H58" s="23"/>
      <c r="I58" s="23"/>
      <c r="J58" s="23"/>
      <c r="K58" s="23"/>
      <c r="L58" s="23"/>
      <c r="M58" s="23"/>
      <c r="N58" s="23"/>
    </row>
  </sheetData>
  <sheetProtection algorithmName="SHA-512" hashValue="lgTazbzC9xzMo/ahNPOmZ78f0mcE2ULwagUDfAQPBLKyhOKxBXYTx32ozElvErbwEWzFfmj9PKzxLap5uecBUA==" saltValue="9Vw98k7oX+2Hpv8PH+os9w==" spinCount="100000" sheet="1" objects="1" scenarios="1" selectLockedCells="1"/>
  <mergeCells count="27">
    <mergeCell ref="J56:K56"/>
    <mergeCell ref="M56:N56"/>
    <mergeCell ref="B48:E48"/>
    <mergeCell ref="G50:H50"/>
    <mergeCell ref="M50:N50"/>
    <mergeCell ref="D53:E53"/>
    <mergeCell ref="J54:K54"/>
    <mergeCell ref="B32:E32"/>
    <mergeCell ref="B41:E41"/>
    <mergeCell ref="G41:H41"/>
    <mergeCell ref="B42:E42"/>
    <mergeCell ref="B47:E47"/>
    <mergeCell ref="G47:H47"/>
    <mergeCell ref="B12:E12"/>
    <mergeCell ref="B21:E21"/>
    <mergeCell ref="G21:H21"/>
    <mergeCell ref="B22:E22"/>
    <mergeCell ref="B31:E31"/>
    <mergeCell ref="G31:H31"/>
    <mergeCell ref="B11:E11"/>
    <mergeCell ref="G11:H11"/>
    <mergeCell ref="I1:K1"/>
    <mergeCell ref="H2:J2"/>
    <mergeCell ref="B3:E3"/>
    <mergeCell ref="A6:E6"/>
    <mergeCell ref="F6:H6"/>
    <mergeCell ref="C2:E2"/>
  </mergeCells>
  <pageMargins left="0.7" right="0.7" top="0.75" bottom="0.75"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61</v>
      </c>
      <c r="J1" s="231"/>
      <c r="K1" s="231"/>
      <c r="L1" s="23"/>
      <c r="M1" s="23"/>
      <c r="N1" s="23"/>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207"/>
      <c r="M3" s="32" t="s">
        <v>22</v>
      </c>
      <c r="N3" s="33">
        <f>February!N51</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February!I47</f>
        <v>0</v>
      </c>
      <c r="J6" s="40"/>
      <c r="K6" s="41"/>
      <c r="L6" s="42"/>
      <c r="M6" s="40"/>
      <c r="N6" s="41"/>
    </row>
    <row r="7" spans="1:14" x14ac:dyDescent="0.25">
      <c r="A7" s="126" t="s">
        <v>43</v>
      </c>
      <c r="B7" s="175">
        <v>43160</v>
      </c>
      <c r="C7" s="60"/>
      <c r="D7" s="61"/>
      <c r="E7" s="61"/>
      <c r="F7" s="61"/>
      <c r="G7" s="61"/>
      <c r="H7" s="62"/>
      <c r="I7" s="176">
        <f>SUM((H7-G7)*24,(F7-E7)*24,(D7-C7)*24)</f>
        <v>0</v>
      </c>
      <c r="J7" s="177"/>
      <c r="K7" s="92"/>
      <c r="L7" s="178"/>
      <c r="M7" s="179"/>
      <c r="N7" s="92"/>
    </row>
    <row r="8" spans="1:14" x14ac:dyDescent="0.25">
      <c r="A8" s="67" t="s">
        <v>44</v>
      </c>
      <c r="B8" s="68">
        <v>43161</v>
      </c>
      <c r="C8" s="69"/>
      <c r="D8" s="70"/>
      <c r="E8" s="70"/>
      <c r="F8" s="70"/>
      <c r="G8" s="70"/>
      <c r="H8" s="71"/>
      <c r="I8" s="72">
        <f>SUM((H8-G8)*24,(F8-E8)*24,(D8-C8)*24)</f>
        <v>0</v>
      </c>
      <c r="J8" s="73"/>
      <c r="K8" s="74"/>
      <c r="L8" s="26"/>
      <c r="M8" s="75"/>
      <c r="N8" s="74"/>
    </row>
    <row r="9" spans="1:14" x14ac:dyDescent="0.25">
      <c r="A9" s="67" t="s">
        <v>45</v>
      </c>
      <c r="B9" s="68">
        <v>43162</v>
      </c>
      <c r="C9" s="69"/>
      <c r="D9" s="70"/>
      <c r="E9" s="70"/>
      <c r="F9" s="70"/>
      <c r="G9" s="70"/>
      <c r="H9" s="71"/>
      <c r="I9" s="72">
        <f>SUM((H9-G9)*24,(F9-E9)*24,(D9-C9)*24)</f>
        <v>0</v>
      </c>
      <c r="J9" s="73"/>
      <c r="K9" s="74"/>
      <c r="L9" s="26"/>
      <c r="M9" s="75"/>
      <c r="N9" s="74"/>
    </row>
    <row r="10" spans="1:14" ht="15.75" thickBot="1" x14ac:dyDescent="0.3">
      <c r="A10" s="78" t="s">
        <v>36</v>
      </c>
      <c r="B10" s="79">
        <v>43163</v>
      </c>
      <c r="C10" s="80"/>
      <c r="D10" s="81"/>
      <c r="E10" s="81"/>
      <c r="F10" s="81"/>
      <c r="G10" s="81"/>
      <c r="H10" s="82"/>
      <c r="I10" s="72">
        <f>SUM((H10-G10)*24,(F10-E10)*24,(D10-C10)*24)</f>
        <v>0</v>
      </c>
      <c r="J10" s="76"/>
      <c r="K10" s="77"/>
      <c r="L10" s="26"/>
      <c r="M10" s="75"/>
      <c r="N10" s="77"/>
    </row>
    <row r="11" spans="1:14" ht="15.75" thickBot="1" x14ac:dyDescent="0.3">
      <c r="A11" s="84" t="s">
        <v>37</v>
      </c>
      <c r="B11" s="228"/>
      <c r="C11" s="228"/>
      <c r="D11" s="228"/>
      <c r="E11" s="228"/>
      <c r="F11" s="42"/>
      <c r="G11" s="229" t="s">
        <v>38</v>
      </c>
      <c r="H11" s="230"/>
      <c r="I11" s="39">
        <f>SUM(I6:I10)</f>
        <v>0</v>
      </c>
      <c r="J11" s="85">
        <f>SUM(J7:J10)</f>
        <v>0</v>
      </c>
      <c r="K11" s="53">
        <f>SUM(K7:K10)</f>
        <v>0</v>
      </c>
      <c r="L11" s="26"/>
      <c r="M11" s="52">
        <f>IF(I11&gt;40,(SUM(M7:M10)-(N11))*1.5,IF(I11&lt;=40,(SUM(M7:M10))))</f>
        <v>0</v>
      </c>
      <c r="N11" s="53">
        <f>SUM(N7:N10)</f>
        <v>0</v>
      </c>
    </row>
    <row r="12" spans="1:14" ht="15.75" thickBot="1" x14ac:dyDescent="0.3">
      <c r="A12" s="42"/>
      <c r="B12" s="239"/>
      <c r="C12" s="239"/>
      <c r="D12" s="239"/>
      <c r="E12" s="239"/>
      <c r="F12" s="42"/>
      <c r="G12" s="54"/>
      <c r="H12" s="54"/>
      <c r="I12" s="55"/>
      <c r="J12" s="55"/>
      <c r="K12" s="55"/>
      <c r="L12" s="42"/>
      <c r="M12" s="56" t="s">
        <v>39</v>
      </c>
      <c r="N12" s="57">
        <f>IF(I11&gt;40,(SUM(N3+M11)),IF(I11&lt;=40,SUM(N3+M11-N11)))</f>
        <v>0</v>
      </c>
    </row>
    <row r="13" spans="1:14" ht="15.75" thickBot="1" x14ac:dyDescent="0.3">
      <c r="A13" s="26"/>
      <c r="B13" s="26"/>
      <c r="C13" s="26"/>
      <c r="D13" s="26"/>
      <c r="E13" s="30"/>
      <c r="F13" s="26"/>
      <c r="G13" s="26"/>
      <c r="H13" s="26"/>
      <c r="I13" s="26"/>
      <c r="J13" s="26"/>
      <c r="K13" s="26"/>
      <c r="L13" s="26"/>
      <c r="M13" s="26"/>
      <c r="N13" s="26"/>
    </row>
    <row r="14" spans="1:14" x14ac:dyDescent="0.25">
      <c r="A14" s="58" t="s">
        <v>40</v>
      </c>
      <c r="B14" s="59">
        <v>43164</v>
      </c>
      <c r="C14" s="60"/>
      <c r="D14" s="61"/>
      <c r="E14" s="61"/>
      <c r="F14" s="61"/>
      <c r="G14" s="61"/>
      <c r="H14" s="62"/>
      <c r="I14" s="63">
        <f t="shared" ref="I14:I20" si="0">SUM((H14-G14)*24,(F14-E14)*24,(D14-C14)*24)</f>
        <v>0</v>
      </c>
      <c r="J14" s="89"/>
      <c r="K14" s="65"/>
      <c r="L14" s="42"/>
      <c r="M14" s="89"/>
      <c r="N14" s="65"/>
    </row>
    <row r="15" spans="1:14" x14ac:dyDescent="0.25">
      <c r="A15" s="67" t="s">
        <v>41</v>
      </c>
      <c r="B15" s="68">
        <v>43165</v>
      </c>
      <c r="C15" s="69"/>
      <c r="D15" s="70"/>
      <c r="E15" s="70"/>
      <c r="F15" s="70"/>
      <c r="G15" s="70"/>
      <c r="H15" s="71"/>
      <c r="I15" s="72">
        <f t="shared" si="0"/>
        <v>0</v>
      </c>
      <c r="J15" s="93"/>
      <c r="K15" s="74"/>
      <c r="L15" s="42"/>
      <c r="M15" s="93"/>
      <c r="N15" s="74"/>
    </row>
    <row r="16" spans="1:14" x14ac:dyDescent="0.25">
      <c r="A16" s="67" t="s">
        <v>42</v>
      </c>
      <c r="B16" s="68">
        <v>43166</v>
      </c>
      <c r="C16" s="69"/>
      <c r="D16" s="70"/>
      <c r="E16" s="70"/>
      <c r="F16" s="70"/>
      <c r="G16" s="70"/>
      <c r="H16" s="71"/>
      <c r="I16" s="72">
        <f t="shared" si="0"/>
        <v>0</v>
      </c>
      <c r="J16" s="93"/>
      <c r="K16" s="74"/>
      <c r="L16" s="26"/>
      <c r="M16" s="93"/>
      <c r="N16" s="74"/>
    </row>
    <row r="17" spans="1:14" x14ac:dyDescent="0.25">
      <c r="A17" s="67" t="s">
        <v>43</v>
      </c>
      <c r="B17" s="68">
        <v>43167</v>
      </c>
      <c r="C17" s="69"/>
      <c r="D17" s="70"/>
      <c r="E17" s="70"/>
      <c r="F17" s="70"/>
      <c r="G17" s="70"/>
      <c r="H17" s="71"/>
      <c r="I17" s="72">
        <f t="shared" si="0"/>
        <v>0</v>
      </c>
      <c r="J17" s="93"/>
      <c r="K17" s="74"/>
      <c r="L17" s="26"/>
      <c r="M17" s="93"/>
      <c r="N17" s="74"/>
    </row>
    <row r="18" spans="1:14" x14ac:dyDescent="0.25">
      <c r="A18" s="67" t="s">
        <v>44</v>
      </c>
      <c r="B18" s="68">
        <v>43168</v>
      </c>
      <c r="C18" s="69"/>
      <c r="D18" s="70"/>
      <c r="E18" s="70"/>
      <c r="F18" s="70"/>
      <c r="G18" s="70"/>
      <c r="H18" s="71"/>
      <c r="I18" s="72">
        <f t="shared" si="0"/>
        <v>0</v>
      </c>
      <c r="J18" s="93"/>
      <c r="K18" s="74"/>
      <c r="L18" s="26"/>
      <c r="M18" s="93"/>
      <c r="N18" s="74"/>
    </row>
    <row r="19" spans="1:14" x14ac:dyDescent="0.25">
      <c r="A19" s="67" t="s">
        <v>45</v>
      </c>
      <c r="B19" s="68">
        <v>43169</v>
      </c>
      <c r="C19" s="69"/>
      <c r="D19" s="70"/>
      <c r="E19" s="70"/>
      <c r="F19" s="70"/>
      <c r="G19" s="70"/>
      <c r="H19" s="71"/>
      <c r="I19" s="72">
        <f t="shared" si="0"/>
        <v>0</v>
      </c>
      <c r="J19" s="93"/>
      <c r="K19" s="74"/>
      <c r="L19" s="26"/>
      <c r="M19" s="93"/>
      <c r="N19" s="74"/>
    </row>
    <row r="20" spans="1:14" ht="15.75" thickBot="1" x14ac:dyDescent="0.3">
      <c r="A20" s="78" t="s">
        <v>36</v>
      </c>
      <c r="B20" s="79">
        <v>43170</v>
      </c>
      <c r="C20" s="80"/>
      <c r="D20" s="81"/>
      <c r="E20" s="81"/>
      <c r="F20" s="81"/>
      <c r="G20" s="81"/>
      <c r="H20" s="82"/>
      <c r="I20" s="72">
        <f t="shared" si="0"/>
        <v>0</v>
      </c>
      <c r="J20" s="103"/>
      <c r="K20" s="104"/>
      <c r="L20" s="26"/>
      <c r="M20" s="93"/>
      <c r="N20" s="104"/>
    </row>
    <row r="21" spans="1:14" ht="15.75" thickBot="1" x14ac:dyDescent="0.3">
      <c r="A21" s="84" t="s">
        <v>37</v>
      </c>
      <c r="B21" s="228"/>
      <c r="C21" s="228"/>
      <c r="D21" s="228"/>
      <c r="E21" s="228"/>
      <c r="F21" s="42"/>
      <c r="G21" s="229" t="s">
        <v>38</v>
      </c>
      <c r="H21" s="230"/>
      <c r="I21" s="39">
        <f>SUM(I14:I20)</f>
        <v>0</v>
      </c>
      <c r="J21" s="85">
        <f>SUM(J14:J20)</f>
        <v>0</v>
      </c>
      <c r="K21" s="53">
        <f>SUM(K14:K20)</f>
        <v>0</v>
      </c>
      <c r="L21" s="26"/>
      <c r="M21" s="52">
        <f>IF(I21&gt;40,(SUM(M14:M20)-(N21))*1.5,IF(I21&lt;=40,(SUM(M14:M20))))</f>
        <v>0</v>
      </c>
      <c r="N21" s="53">
        <f>SUM(N14:N20)</f>
        <v>0</v>
      </c>
    </row>
    <row r="22" spans="1:14" ht="15.75" thickBot="1" x14ac:dyDescent="0.3">
      <c r="A22" s="42"/>
      <c r="B22" s="239"/>
      <c r="C22" s="239"/>
      <c r="D22" s="239"/>
      <c r="E22" s="239"/>
      <c r="F22" s="42"/>
      <c r="G22" s="54"/>
      <c r="H22" s="54"/>
      <c r="I22" s="55"/>
      <c r="J22" s="55"/>
      <c r="K22" s="55"/>
      <c r="L22" s="42"/>
      <c r="M22" s="56" t="s">
        <v>39</v>
      </c>
      <c r="N22" s="57">
        <f>IF(I21&gt;40,(SUM(N12+M21)),IF(I21&lt;=40,SUM(N12+M21-N21)))</f>
        <v>0</v>
      </c>
    </row>
    <row r="23" spans="1:14" ht="15.75" thickBot="1" x14ac:dyDescent="0.3">
      <c r="A23" s="26"/>
      <c r="B23" s="26"/>
      <c r="C23" s="26"/>
      <c r="D23" s="26"/>
      <c r="E23" s="30"/>
      <c r="F23" s="26"/>
      <c r="G23" s="26"/>
      <c r="H23" s="26"/>
      <c r="I23" s="26"/>
      <c r="J23" s="26"/>
      <c r="K23" s="26"/>
      <c r="L23" s="26"/>
      <c r="M23" s="26"/>
      <c r="N23" s="26"/>
    </row>
    <row r="24" spans="1:14" x14ac:dyDescent="0.25">
      <c r="A24" s="58" t="s">
        <v>40</v>
      </c>
      <c r="B24" s="59">
        <v>43171</v>
      </c>
      <c r="C24" s="60"/>
      <c r="D24" s="61"/>
      <c r="E24" s="61"/>
      <c r="F24" s="61"/>
      <c r="G24" s="61"/>
      <c r="H24" s="62"/>
      <c r="I24" s="63">
        <f t="shared" ref="I24:I30" si="1">SUM((H24-G24)*24,(F24-E24)*24,(D24-C24)*24)</f>
        <v>0</v>
      </c>
      <c r="J24" s="89"/>
      <c r="K24" s="65"/>
      <c r="L24" s="86"/>
      <c r="M24" s="89"/>
      <c r="N24" s="65"/>
    </row>
    <row r="25" spans="1:14" x14ac:dyDescent="0.25">
      <c r="A25" s="67" t="s">
        <v>41</v>
      </c>
      <c r="B25" s="68">
        <v>43172</v>
      </c>
      <c r="C25" s="69"/>
      <c r="D25" s="70"/>
      <c r="E25" s="70"/>
      <c r="F25" s="70"/>
      <c r="G25" s="70"/>
      <c r="H25" s="71"/>
      <c r="I25" s="72">
        <f t="shared" si="1"/>
        <v>0</v>
      </c>
      <c r="J25" s="93"/>
      <c r="K25" s="74"/>
      <c r="L25" s="86"/>
      <c r="M25" s="93"/>
      <c r="N25" s="74"/>
    </row>
    <row r="26" spans="1:14" x14ac:dyDescent="0.25">
      <c r="A26" s="67" t="s">
        <v>42</v>
      </c>
      <c r="B26" s="68">
        <v>43173</v>
      </c>
      <c r="C26" s="69"/>
      <c r="D26" s="70"/>
      <c r="E26" s="70"/>
      <c r="F26" s="70"/>
      <c r="G26" s="70"/>
      <c r="H26" s="71"/>
      <c r="I26" s="72">
        <f t="shared" si="1"/>
        <v>0</v>
      </c>
      <c r="J26" s="93"/>
      <c r="K26" s="74"/>
      <c r="L26" s="87"/>
      <c r="M26" s="93"/>
      <c r="N26" s="74"/>
    </row>
    <row r="27" spans="1:14" x14ac:dyDescent="0.25">
      <c r="A27" s="67" t="s">
        <v>43</v>
      </c>
      <c r="B27" s="68">
        <v>43174</v>
      </c>
      <c r="C27" s="69"/>
      <c r="D27" s="70"/>
      <c r="E27" s="70"/>
      <c r="F27" s="70"/>
      <c r="G27" s="70"/>
      <c r="H27" s="71"/>
      <c r="I27" s="72">
        <f t="shared" si="1"/>
        <v>0</v>
      </c>
      <c r="J27" s="93"/>
      <c r="K27" s="74"/>
      <c r="L27" s="87"/>
      <c r="M27" s="93"/>
      <c r="N27" s="74"/>
    </row>
    <row r="28" spans="1:14" x14ac:dyDescent="0.25">
      <c r="A28" s="67" t="s">
        <v>44</v>
      </c>
      <c r="B28" s="68">
        <v>43175</v>
      </c>
      <c r="C28" s="69"/>
      <c r="D28" s="70"/>
      <c r="E28" s="70"/>
      <c r="F28" s="70"/>
      <c r="G28" s="70"/>
      <c r="H28" s="71"/>
      <c r="I28" s="72">
        <f t="shared" si="1"/>
        <v>0</v>
      </c>
      <c r="J28" s="93"/>
      <c r="K28" s="74"/>
      <c r="L28" s="87"/>
      <c r="M28" s="93"/>
      <c r="N28" s="74"/>
    </row>
    <row r="29" spans="1:14" x14ac:dyDescent="0.25">
      <c r="A29" s="67" t="s">
        <v>45</v>
      </c>
      <c r="B29" s="68">
        <v>43176</v>
      </c>
      <c r="C29" s="69"/>
      <c r="D29" s="70"/>
      <c r="E29" s="70"/>
      <c r="F29" s="70"/>
      <c r="G29" s="70"/>
      <c r="H29" s="71"/>
      <c r="I29" s="72">
        <f t="shared" si="1"/>
        <v>0</v>
      </c>
      <c r="J29" s="93"/>
      <c r="K29" s="74"/>
      <c r="L29" s="87"/>
      <c r="M29" s="93"/>
      <c r="N29" s="74"/>
    </row>
    <row r="30" spans="1:14" ht="15.75" thickBot="1" x14ac:dyDescent="0.3">
      <c r="A30" s="78" t="s">
        <v>36</v>
      </c>
      <c r="B30" s="79">
        <v>43177</v>
      </c>
      <c r="C30" s="80"/>
      <c r="D30" s="81"/>
      <c r="E30" s="81"/>
      <c r="F30" s="81"/>
      <c r="G30" s="81"/>
      <c r="H30" s="82"/>
      <c r="I30" s="83">
        <f t="shared" si="1"/>
        <v>0</v>
      </c>
      <c r="J30" s="103"/>
      <c r="K30" s="104"/>
      <c r="L30" s="87"/>
      <c r="M30" s="93"/>
      <c r="N30" s="104"/>
    </row>
    <row r="31" spans="1:14" ht="15.75" thickBot="1" x14ac:dyDescent="0.3">
      <c r="A31" s="84" t="s">
        <v>37</v>
      </c>
      <c r="B31" s="228"/>
      <c r="C31" s="228"/>
      <c r="D31" s="228"/>
      <c r="E31" s="228"/>
      <c r="F31" s="42"/>
      <c r="G31" s="229" t="s">
        <v>38</v>
      </c>
      <c r="H31" s="230"/>
      <c r="I31" s="39">
        <f>SUM(I24:I30)</f>
        <v>0</v>
      </c>
      <c r="J31" s="85">
        <f>SUM(J24:J30)</f>
        <v>0</v>
      </c>
      <c r="K31" s="53">
        <f>SUM(K24:K30)</f>
        <v>0</v>
      </c>
      <c r="L31" s="26"/>
      <c r="M31" s="52">
        <f>IF(I31&gt;40,(SUM(M24:M30)-(N31))*1.5,IF(I31&lt;=40,(SUM(M24:M30))))</f>
        <v>0</v>
      </c>
      <c r="N31" s="53">
        <f>SUM(N24:N30)</f>
        <v>0</v>
      </c>
    </row>
    <row r="32" spans="1:14" ht="15.75" thickBot="1" x14ac:dyDescent="0.3">
      <c r="A32" s="42"/>
      <c r="B32" s="239"/>
      <c r="C32" s="239"/>
      <c r="D32" s="239"/>
      <c r="E32" s="239"/>
      <c r="F32" s="42"/>
      <c r="G32" s="54"/>
      <c r="H32" s="54"/>
      <c r="I32" s="55"/>
      <c r="J32" s="55"/>
      <c r="K32" s="55"/>
      <c r="L32" s="42"/>
      <c r="M32" s="56" t="s">
        <v>39</v>
      </c>
      <c r="N32" s="57">
        <f>IF(I31&gt;40,(SUM(N22+M31)),IF(I31&lt;=40,SUM(N22+M31-N31)))</f>
        <v>0</v>
      </c>
    </row>
    <row r="33" spans="1:14" ht="15.75" thickBot="1" x14ac:dyDescent="0.3">
      <c r="A33" s="26"/>
      <c r="B33" s="26"/>
      <c r="C33" s="26"/>
      <c r="D33" s="26"/>
      <c r="E33" s="30"/>
      <c r="F33" s="26"/>
      <c r="G33" s="26"/>
      <c r="H33" s="26"/>
      <c r="I33" s="26"/>
      <c r="J33" s="26"/>
      <c r="K33" s="26"/>
      <c r="L33" s="26"/>
      <c r="M33" s="26"/>
      <c r="N33" s="26"/>
    </row>
    <row r="34" spans="1:14" x14ac:dyDescent="0.25">
      <c r="A34" s="58" t="s">
        <v>40</v>
      </c>
      <c r="B34" s="59">
        <v>43178</v>
      </c>
      <c r="C34" s="60"/>
      <c r="D34" s="61"/>
      <c r="E34" s="61"/>
      <c r="F34" s="61"/>
      <c r="G34" s="61"/>
      <c r="H34" s="62"/>
      <c r="I34" s="63">
        <f t="shared" ref="I34:I40" si="2">SUM((H34-G34)*24,(F34-E34)*24,(D34-C34)*24)</f>
        <v>0</v>
      </c>
      <c r="J34" s="89"/>
      <c r="K34" s="65"/>
      <c r="L34" s="42"/>
      <c r="M34" s="89"/>
      <c r="N34" s="65"/>
    </row>
    <row r="35" spans="1:14" x14ac:dyDescent="0.25">
      <c r="A35" s="67" t="s">
        <v>41</v>
      </c>
      <c r="B35" s="68">
        <v>43179</v>
      </c>
      <c r="C35" s="69"/>
      <c r="D35" s="70"/>
      <c r="E35" s="70"/>
      <c r="F35" s="70"/>
      <c r="G35" s="70"/>
      <c r="H35" s="71"/>
      <c r="I35" s="72">
        <f t="shared" si="2"/>
        <v>0</v>
      </c>
      <c r="J35" s="93"/>
      <c r="K35" s="74"/>
      <c r="L35" s="42"/>
      <c r="M35" s="93"/>
      <c r="N35" s="74"/>
    </row>
    <row r="36" spans="1:14" x14ac:dyDescent="0.25">
      <c r="A36" s="67" t="s">
        <v>42</v>
      </c>
      <c r="B36" s="68">
        <v>43180</v>
      </c>
      <c r="C36" s="69"/>
      <c r="D36" s="70"/>
      <c r="E36" s="70"/>
      <c r="F36" s="70"/>
      <c r="G36" s="70"/>
      <c r="H36" s="71"/>
      <c r="I36" s="72">
        <f t="shared" si="2"/>
        <v>0</v>
      </c>
      <c r="J36" s="93"/>
      <c r="K36" s="74"/>
      <c r="L36" s="26"/>
      <c r="M36" s="93"/>
      <c r="N36" s="74"/>
    </row>
    <row r="37" spans="1:14" x14ac:dyDescent="0.25">
      <c r="A37" s="67" t="s">
        <v>43</v>
      </c>
      <c r="B37" s="68">
        <v>43181</v>
      </c>
      <c r="C37" s="69"/>
      <c r="D37" s="70"/>
      <c r="E37" s="70"/>
      <c r="F37" s="70"/>
      <c r="G37" s="70"/>
      <c r="H37" s="71"/>
      <c r="I37" s="72">
        <f t="shared" si="2"/>
        <v>0</v>
      </c>
      <c r="J37" s="93"/>
      <c r="K37" s="74"/>
      <c r="L37" s="26"/>
      <c r="M37" s="93"/>
      <c r="N37" s="74"/>
    </row>
    <row r="38" spans="1:14" x14ac:dyDescent="0.25">
      <c r="A38" s="67" t="s">
        <v>44</v>
      </c>
      <c r="B38" s="68">
        <v>43182</v>
      </c>
      <c r="C38" s="69"/>
      <c r="D38" s="70"/>
      <c r="E38" s="70"/>
      <c r="F38" s="70"/>
      <c r="G38" s="70"/>
      <c r="H38" s="71"/>
      <c r="I38" s="72">
        <f t="shared" si="2"/>
        <v>0</v>
      </c>
      <c r="J38" s="93"/>
      <c r="K38" s="74"/>
      <c r="L38" s="26"/>
      <c r="M38" s="93"/>
      <c r="N38" s="74"/>
    </row>
    <row r="39" spans="1:14" x14ac:dyDescent="0.25">
      <c r="A39" s="67" t="s">
        <v>45</v>
      </c>
      <c r="B39" s="68">
        <v>43183</v>
      </c>
      <c r="C39" s="69"/>
      <c r="D39" s="70"/>
      <c r="E39" s="70"/>
      <c r="F39" s="70"/>
      <c r="G39" s="70"/>
      <c r="H39" s="71"/>
      <c r="I39" s="72">
        <f t="shared" si="2"/>
        <v>0</v>
      </c>
      <c r="J39" s="93"/>
      <c r="K39" s="74"/>
      <c r="L39" s="26"/>
      <c r="M39" s="93"/>
      <c r="N39" s="74"/>
    </row>
    <row r="40" spans="1:14" ht="15.75" thickBot="1" x14ac:dyDescent="0.3">
      <c r="A40" s="78" t="s">
        <v>36</v>
      </c>
      <c r="B40" s="79">
        <v>43184</v>
      </c>
      <c r="C40" s="80"/>
      <c r="D40" s="81"/>
      <c r="E40" s="81"/>
      <c r="F40" s="81"/>
      <c r="G40" s="81"/>
      <c r="H40" s="82"/>
      <c r="I40" s="72">
        <f t="shared" si="2"/>
        <v>0</v>
      </c>
      <c r="J40" s="103"/>
      <c r="K40" s="104"/>
      <c r="L40" s="26"/>
      <c r="M40" s="93"/>
      <c r="N40" s="104"/>
    </row>
    <row r="41" spans="1:14" ht="15.75" thickBot="1" x14ac:dyDescent="0.3">
      <c r="A41" s="84" t="s">
        <v>37</v>
      </c>
      <c r="B41" s="240"/>
      <c r="C41" s="240"/>
      <c r="D41" s="240"/>
      <c r="E41" s="240"/>
      <c r="F41" s="42"/>
      <c r="G41" s="229" t="s">
        <v>38</v>
      </c>
      <c r="H41" s="230"/>
      <c r="I41" s="39">
        <f>SUM(I34:I40)</f>
        <v>0</v>
      </c>
      <c r="J41" s="85">
        <f>SUM(J34:J40)</f>
        <v>0</v>
      </c>
      <c r="K41" s="53">
        <f>SUM(K34:K40)</f>
        <v>0</v>
      </c>
      <c r="L41" s="26"/>
      <c r="M41" s="52">
        <f>IF(I41&gt;40,(SUM(M34:M40)-(N41))*1.5,IF(I41&lt;=40,(SUM(M34:M40))))</f>
        <v>0</v>
      </c>
      <c r="N41" s="53">
        <f>SUM(N34:N40)</f>
        <v>0</v>
      </c>
    </row>
    <row r="42" spans="1:14" ht="15.75" thickBot="1" x14ac:dyDescent="0.3">
      <c r="A42" s="42"/>
      <c r="B42" s="241"/>
      <c r="C42" s="241"/>
      <c r="D42" s="241"/>
      <c r="E42" s="241"/>
      <c r="F42" s="42"/>
      <c r="G42" s="54"/>
      <c r="H42" s="54"/>
      <c r="I42" s="55"/>
      <c r="J42" s="55"/>
      <c r="K42" s="55"/>
      <c r="L42" s="42"/>
      <c r="M42" s="56" t="s">
        <v>39</v>
      </c>
      <c r="N42" s="57">
        <f>IF(I41&gt;40,(SUM(N32+M41)),IF(I41&lt;=40,SUM(N32+M41-N41)))</f>
        <v>0</v>
      </c>
    </row>
    <row r="43" spans="1:14" ht="15.75" thickBot="1" x14ac:dyDescent="0.3">
      <c r="A43" s="42"/>
      <c r="B43" s="182"/>
      <c r="C43" s="182"/>
      <c r="D43" s="182"/>
      <c r="E43" s="182"/>
      <c r="F43" s="42"/>
      <c r="G43" s="54"/>
      <c r="H43" s="54"/>
      <c r="I43" s="55"/>
      <c r="J43" s="55"/>
      <c r="K43" s="55"/>
      <c r="L43" s="42"/>
      <c r="M43" s="142"/>
      <c r="N43" s="143"/>
    </row>
    <row r="44" spans="1:14" x14ac:dyDescent="0.25">
      <c r="A44" s="58" t="s">
        <v>40</v>
      </c>
      <c r="B44" s="59">
        <v>43185</v>
      </c>
      <c r="C44" s="60"/>
      <c r="D44" s="61"/>
      <c r="E44" s="61"/>
      <c r="F44" s="61"/>
      <c r="G44" s="61"/>
      <c r="H44" s="62"/>
      <c r="I44" s="88">
        <f t="shared" ref="I44:I49" si="3">SUM((H44-G44)*24,(F44-E44)*24,(D44-C44)*24)</f>
        <v>0</v>
      </c>
      <c r="J44" s="89"/>
      <c r="K44" s="65"/>
      <c r="L44" s="42"/>
      <c r="M44" s="89"/>
      <c r="N44" s="65"/>
    </row>
    <row r="45" spans="1:14" x14ac:dyDescent="0.25">
      <c r="A45" s="67" t="s">
        <v>41</v>
      </c>
      <c r="B45" s="68">
        <v>43186</v>
      </c>
      <c r="C45" s="69"/>
      <c r="D45" s="70"/>
      <c r="E45" s="70"/>
      <c r="F45" s="70"/>
      <c r="G45" s="70"/>
      <c r="H45" s="71"/>
      <c r="I45" s="90">
        <f t="shared" si="3"/>
        <v>0</v>
      </c>
      <c r="J45" s="93"/>
      <c r="K45" s="74"/>
      <c r="L45" s="42"/>
      <c r="M45" s="91"/>
      <c r="N45" s="92"/>
    </row>
    <row r="46" spans="1:14" x14ac:dyDescent="0.25">
      <c r="A46" s="67" t="s">
        <v>42</v>
      </c>
      <c r="B46" s="68">
        <v>43187</v>
      </c>
      <c r="C46" s="69"/>
      <c r="D46" s="70"/>
      <c r="E46" s="70"/>
      <c r="F46" s="70"/>
      <c r="G46" s="70"/>
      <c r="H46" s="71"/>
      <c r="I46" s="90">
        <f t="shared" si="3"/>
        <v>0</v>
      </c>
      <c r="J46" s="93"/>
      <c r="K46" s="74"/>
      <c r="L46" s="42"/>
      <c r="M46" s="91"/>
      <c r="N46" s="92"/>
    </row>
    <row r="47" spans="1:14" x14ac:dyDescent="0.25">
      <c r="A47" s="67" t="s">
        <v>43</v>
      </c>
      <c r="B47" s="68">
        <v>43188</v>
      </c>
      <c r="C47" s="69"/>
      <c r="D47" s="70"/>
      <c r="E47" s="70"/>
      <c r="F47" s="70"/>
      <c r="G47" s="70"/>
      <c r="H47" s="71"/>
      <c r="I47" s="90">
        <f t="shared" si="3"/>
        <v>0</v>
      </c>
      <c r="J47" s="93"/>
      <c r="K47" s="74"/>
      <c r="L47" s="42"/>
      <c r="M47" s="91"/>
      <c r="N47" s="92"/>
    </row>
    <row r="48" spans="1:14" x14ac:dyDescent="0.25">
      <c r="A48" s="67" t="s">
        <v>44</v>
      </c>
      <c r="B48" s="68">
        <v>43189</v>
      </c>
      <c r="C48" s="69"/>
      <c r="D48" s="70"/>
      <c r="E48" s="70"/>
      <c r="F48" s="70"/>
      <c r="G48" s="70"/>
      <c r="H48" s="71"/>
      <c r="I48" s="90">
        <f t="shared" si="3"/>
        <v>0</v>
      </c>
      <c r="J48" s="93"/>
      <c r="K48" s="74"/>
      <c r="L48" s="42"/>
      <c r="M48" s="93"/>
      <c r="N48" s="74"/>
    </row>
    <row r="49" spans="1:14" ht="15.75" thickBot="1" x14ac:dyDescent="0.3">
      <c r="A49" s="78" t="s">
        <v>45</v>
      </c>
      <c r="B49" s="79">
        <v>43190</v>
      </c>
      <c r="C49" s="80"/>
      <c r="D49" s="81"/>
      <c r="E49" s="81"/>
      <c r="F49" s="81"/>
      <c r="G49" s="81"/>
      <c r="H49" s="94"/>
      <c r="I49" s="90">
        <f t="shared" si="3"/>
        <v>0</v>
      </c>
      <c r="J49" s="103"/>
      <c r="K49" s="104"/>
      <c r="L49" s="42"/>
      <c r="M49" s="103"/>
      <c r="N49" s="104"/>
    </row>
    <row r="50" spans="1:14" ht="15.75" thickBot="1" x14ac:dyDescent="0.3">
      <c r="A50" s="84" t="s">
        <v>37</v>
      </c>
      <c r="B50" s="240"/>
      <c r="C50" s="240"/>
      <c r="D50" s="240"/>
      <c r="E50" s="240"/>
      <c r="F50" s="42"/>
      <c r="G50" s="229" t="s">
        <v>38</v>
      </c>
      <c r="H50" s="258"/>
      <c r="I50" s="39">
        <f>SUM(I44:I49)</f>
        <v>0</v>
      </c>
      <c r="J50" s="85">
        <f>SUM(J44:J49)</f>
        <v>0</v>
      </c>
      <c r="K50" s="53">
        <f>SUM(K44:K49)</f>
        <v>0</v>
      </c>
      <c r="L50" s="26"/>
      <c r="M50" s="52">
        <f>IF(I50&gt;40,(SUM(M43:M49)-(N50))*1.5,IF(I50&lt;=40,(SUM(M43:M49))))</f>
        <v>0</v>
      </c>
      <c r="N50" s="53">
        <f>SUM(N44:N49)</f>
        <v>0</v>
      </c>
    </row>
    <row r="51" spans="1:14" ht="15.75" thickBot="1" x14ac:dyDescent="0.3">
      <c r="A51" s="42"/>
      <c r="B51" s="241"/>
      <c r="C51" s="241"/>
      <c r="D51" s="241"/>
      <c r="E51" s="241"/>
      <c r="F51" s="42"/>
      <c r="G51" s="54"/>
      <c r="H51" s="54"/>
      <c r="I51" s="55"/>
      <c r="J51" s="55"/>
      <c r="K51" s="55"/>
      <c r="L51" s="42"/>
      <c r="M51" s="56" t="s">
        <v>39</v>
      </c>
      <c r="N51" s="57">
        <f>IF(I50&gt;40,(SUM(N42+M50)),IF(I50&lt;=40,SUM(N42+M50-N50)))</f>
        <v>0</v>
      </c>
    </row>
    <row r="52" spans="1:14" ht="15.75" thickBot="1" x14ac:dyDescent="0.3">
      <c r="A52" s="42"/>
      <c r="B52" s="182"/>
      <c r="C52" s="182"/>
      <c r="D52" s="182"/>
      <c r="E52" s="182"/>
      <c r="F52" s="42"/>
      <c r="G52" s="54"/>
      <c r="H52" s="54"/>
      <c r="I52" s="55"/>
      <c r="J52" s="55"/>
      <c r="K52" s="55"/>
      <c r="L52" s="42"/>
      <c r="M52" s="96"/>
      <c r="N52" s="55"/>
    </row>
    <row r="53" spans="1:14" ht="15.75" thickBot="1" x14ac:dyDescent="0.3">
      <c r="A53" s="26"/>
      <c r="B53" s="26"/>
      <c r="C53" s="26"/>
      <c r="D53" s="54"/>
      <c r="E53" s="54"/>
      <c r="F53" s="42"/>
      <c r="G53" s="242" t="s">
        <v>47</v>
      </c>
      <c r="H53" s="243"/>
      <c r="I53" s="39">
        <f>SUM(I11+I21+I31+I41+I50)-I6</f>
        <v>0</v>
      </c>
      <c r="J53" s="39">
        <f>SUM(J11+J21+J31+J41+J50)</f>
        <v>0</v>
      </c>
      <c r="K53" s="39">
        <f>SUM(K11+K21+K31+K41+K50)</f>
        <v>0</v>
      </c>
      <c r="L53" s="26"/>
      <c r="M53" s="256" t="s">
        <v>20</v>
      </c>
      <c r="N53" s="257"/>
    </row>
    <row r="54" spans="1:14" ht="15.75" thickBot="1" x14ac:dyDescent="0.3">
      <c r="A54" s="110" t="s">
        <v>62</v>
      </c>
      <c r="B54" s="111" t="s">
        <v>52</v>
      </c>
      <c r="C54" s="112"/>
      <c r="E54" s="184"/>
      <c r="F54" s="42"/>
      <c r="G54" s="42"/>
      <c r="H54" s="42"/>
      <c r="I54" s="42"/>
      <c r="J54" s="42"/>
      <c r="K54" s="42"/>
      <c r="L54" s="26"/>
      <c r="M54" s="185" t="s">
        <v>49</v>
      </c>
      <c r="N54" s="57">
        <f>+N51</f>
        <v>0</v>
      </c>
    </row>
    <row r="55" spans="1:14" x14ac:dyDescent="0.25">
      <c r="A55" s="118" t="s">
        <v>63</v>
      </c>
      <c r="B55" s="119" t="s">
        <v>48</v>
      </c>
      <c r="C55" s="120"/>
      <c r="E55" s="184"/>
      <c r="F55" s="42"/>
      <c r="G55" s="42"/>
      <c r="H55" s="42"/>
      <c r="I55" s="42"/>
      <c r="J55" s="42"/>
      <c r="K55" s="42"/>
      <c r="L55" s="26"/>
      <c r="M55" s="54"/>
      <c r="N55" s="55"/>
    </row>
    <row r="56" spans="1:14" x14ac:dyDescent="0.25">
      <c r="A56" s="184"/>
      <c r="B56" s="42"/>
      <c r="C56" s="42"/>
      <c r="D56" s="184"/>
      <c r="E56" s="184"/>
      <c r="F56" s="42"/>
      <c r="G56" s="42"/>
      <c r="H56" s="42"/>
      <c r="I56" s="42"/>
      <c r="J56" s="42"/>
      <c r="K56" s="42"/>
      <c r="L56" s="26"/>
      <c r="M56" s="54"/>
      <c r="N56" s="55"/>
    </row>
    <row r="57" spans="1:14" x14ac:dyDescent="0.25">
      <c r="A57" s="26"/>
      <c r="B57" s="26"/>
      <c r="C57" s="26"/>
      <c r="D57" s="245"/>
      <c r="E57" s="245"/>
      <c r="F57" s="26"/>
      <c r="G57" s="26"/>
      <c r="H57" s="26"/>
      <c r="I57" s="26"/>
      <c r="J57" s="26"/>
      <c r="K57" s="26"/>
      <c r="L57" s="26"/>
      <c r="M57" s="26"/>
      <c r="N57" s="26"/>
    </row>
    <row r="58" spans="1:14" x14ac:dyDescent="0.25">
      <c r="A58" s="30" t="s">
        <v>50</v>
      </c>
      <c r="B58" s="26"/>
      <c r="C58" s="26"/>
      <c r="D58" s="26"/>
      <c r="E58" s="26"/>
      <c r="F58" s="26"/>
      <c r="G58" s="26"/>
      <c r="H58" s="26"/>
      <c r="I58" s="121" t="s">
        <v>24</v>
      </c>
      <c r="J58" s="246">
        <f ca="1">TODAY()</f>
        <v>43111</v>
      </c>
      <c r="K58" s="246"/>
      <c r="L58" s="26"/>
      <c r="M58" s="26"/>
      <c r="N58" s="26"/>
    </row>
    <row r="59" spans="1:14" x14ac:dyDescent="0.25">
      <c r="A59" s="30"/>
      <c r="B59" s="26"/>
      <c r="C59" s="26"/>
      <c r="D59" s="26"/>
      <c r="E59" s="26"/>
      <c r="F59" s="26"/>
      <c r="G59" s="26"/>
      <c r="H59" s="26"/>
      <c r="I59" s="122"/>
      <c r="J59" s="26"/>
      <c r="K59" s="30"/>
      <c r="L59" s="26"/>
      <c r="M59" s="26"/>
      <c r="N59" s="26"/>
    </row>
    <row r="60" spans="1:14" x14ac:dyDescent="0.25">
      <c r="A60" s="30" t="s">
        <v>51</v>
      </c>
      <c r="B60" s="26"/>
      <c r="C60" s="26"/>
      <c r="D60" s="26"/>
      <c r="E60" s="26"/>
      <c r="F60" s="26"/>
      <c r="G60" s="26"/>
      <c r="H60" s="26"/>
      <c r="I60" s="121" t="s">
        <v>24</v>
      </c>
      <c r="J60" s="246">
        <f ca="1">TODAY()</f>
        <v>43111</v>
      </c>
      <c r="K60" s="246"/>
      <c r="L60" s="26"/>
      <c r="M60" s="247"/>
      <c r="N60" s="247"/>
    </row>
    <row r="61" spans="1:14" x14ac:dyDescent="0.25">
      <c r="A61" s="23"/>
      <c r="B61" s="23"/>
      <c r="C61" s="23"/>
      <c r="D61" s="23"/>
      <c r="E61" s="23"/>
      <c r="F61" s="23"/>
      <c r="G61" s="23"/>
      <c r="H61" s="23"/>
      <c r="I61" s="23"/>
      <c r="J61" s="23"/>
      <c r="K61" s="123"/>
      <c r="L61" s="123"/>
      <c r="M61" s="124"/>
      <c r="N61" s="125"/>
    </row>
    <row r="62" spans="1:14" x14ac:dyDescent="0.25">
      <c r="A62" s="23"/>
      <c r="B62" s="23"/>
      <c r="C62" s="23"/>
      <c r="D62" s="23"/>
      <c r="E62" s="23"/>
      <c r="F62" s="23"/>
      <c r="G62" s="23"/>
      <c r="H62" s="23"/>
      <c r="I62" s="23"/>
      <c r="J62" s="23"/>
      <c r="K62" s="23"/>
      <c r="L62" s="23"/>
      <c r="M62" s="23"/>
      <c r="N62" s="23"/>
    </row>
  </sheetData>
  <sheetProtection algorithmName="SHA-512" hashValue="t/VmNTUcYplajkMzoHuZWXiYE0E9XRs3rHNsw9xFD6586HwLx4SpEvOhlfq8Prx/Oc1ZnRTNrZmHk38lG15/dA==" saltValue="JRRonyaBhwyZgDiLerfceA==" spinCount="100000" sheet="1" objects="1" scenarios="1" selectLockedCells="1"/>
  <mergeCells count="27">
    <mergeCell ref="D57:E57"/>
    <mergeCell ref="J58:K58"/>
    <mergeCell ref="J60:K60"/>
    <mergeCell ref="M60:N60"/>
    <mergeCell ref="B50:E50"/>
    <mergeCell ref="G50:H50"/>
    <mergeCell ref="B51:E51"/>
    <mergeCell ref="G53:H53"/>
    <mergeCell ref="M53:N53"/>
    <mergeCell ref="B42:E42"/>
    <mergeCell ref="B11:E11"/>
    <mergeCell ref="G11:H11"/>
    <mergeCell ref="B12:E12"/>
    <mergeCell ref="B21:E21"/>
    <mergeCell ref="G21:H21"/>
    <mergeCell ref="B22:E22"/>
    <mergeCell ref="B31:E31"/>
    <mergeCell ref="G31:H31"/>
    <mergeCell ref="B32:E32"/>
    <mergeCell ref="B41:E41"/>
    <mergeCell ref="G41:H41"/>
    <mergeCell ref="I1:K1"/>
    <mergeCell ref="C2:E2"/>
    <mergeCell ref="H2:J2"/>
    <mergeCell ref="B3:E3"/>
    <mergeCell ref="A6:E6"/>
    <mergeCell ref="F6:H6"/>
  </mergeCell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96</v>
      </c>
      <c r="J1" s="231"/>
      <c r="K1" s="231"/>
      <c r="L1" s="23"/>
      <c r="M1" s="23"/>
      <c r="N1" s="23"/>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31"/>
      <c r="M3" s="32" t="s">
        <v>22</v>
      </c>
      <c r="N3" s="33">
        <f>March!N54</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March!I50</f>
        <v>0</v>
      </c>
      <c r="J6" s="40"/>
      <c r="K6" s="41"/>
      <c r="L6" s="42"/>
      <c r="M6" s="40"/>
      <c r="N6" s="41"/>
    </row>
    <row r="7" spans="1:14" ht="15.75" thickBot="1" x14ac:dyDescent="0.3">
      <c r="A7" s="43" t="s">
        <v>36</v>
      </c>
      <c r="B7" s="44">
        <v>43191</v>
      </c>
      <c r="C7" s="45"/>
      <c r="D7" s="46"/>
      <c r="E7" s="46"/>
      <c r="F7" s="46"/>
      <c r="G7" s="46"/>
      <c r="H7" s="47"/>
      <c r="I7" s="48">
        <f>SUM((H7-G7)*24,(F7-E7)*24,(D7-C7)*24)</f>
        <v>0</v>
      </c>
      <c r="J7" s="49"/>
      <c r="K7" s="50"/>
      <c r="L7" s="42"/>
      <c r="M7" s="49"/>
      <c r="N7" s="50"/>
    </row>
    <row r="8" spans="1:14" ht="15.75" thickBot="1" x14ac:dyDescent="0.3">
      <c r="A8" s="51" t="s">
        <v>37</v>
      </c>
      <c r="B8" s="228"/>
      <c r="C8" s="228"/>
      <c r="D8" s="228"/>
      <c r="E8" s="228"/>
      <c r="F8" s="42"/>
      <c r="G8" s="229" t="s">
        <v>38</v>
      </c>
      <c r="H8" s="230"/>
      <c r="I8" s="39">
        <f>SUM(I3:I7)</f>
        <v>0</v>
      </c>
      <c r="J8" s="52">
        <f>SUM(J7:J7)</f>
        <v>0</v>
      </c>
      <c r="K8" s="53">
        <f>SUM(K7:K7)</f>
        <v>0</v>
      </c>
      <c r="L8" s="42"/>
      <c r="M8" s="52">
        <f>IF(I8&gt;40,(SUM(M7:M7)-(N8))*1.5,IF(I8&lt;=40,(SUM(M7:M7))))</f>
        <v>0</v>
      </c>
      <c r="N8" s="53">
        <f>SUM(N7:N7)</f>
        <v>0</v>
      </c>
    </row>
    <row r="9" spans="1:14" ht="15.75" thickBot="1" x14ac:dyDescent="0.3">
      <c r="A9" s="42"/>
      <c r="B9" s="239"/>
      <c r="C9" s="239"/>
      <c r="D9" s="239"/>
      <c r="E9" s="239"/>
      <c r="F9" s="42"/>
      <c r="G9" s="54"/>
      <c r="H9" s="54"/>
      <c r="I9" s="55"/>
      <c r="J9" s="55"/>
      <c r="K9" s="55"/>
      <c r="L9" s="42"/>
      <c r="M9" s="56" t="s">
        <v>39</v>
      </c>
      <c r="N9" s="57">
        <f>IF(I8&gt;40,(SUM(N3+M8)),IF(I8&lt;=40,SUM(N3+M8-N8)))</f>
        <v>0</v>
      </c>
    </row>
    <row r="10" spans="1:14" ht="15.75" thickBot="1" x14ac:dyDescent="0.3">
      <c r="A10" s="42"/>
      <c r="B10" s="42"/>
      <c r="C10" s="42"/>
      <c r="D10" s="42"/>
      <c r="E10" s="54"/>
      <c r="F10" s="42"/>
      <c r="G10" s="42"/>
      <c r="H10" s="42"/>
      <c r="I10" s="54"/>
      <c r="J10" s="42"/>
      <c r="K10" s="42"/>
      <c r="L10" s="42"/>
      <c r="M10" s="42"/>
      <c r="N10" s="42"/>
    </row>
    <row r="11" spans="1:14" x14ac:dyDescent="0.25">
      <c r="A11" s="58" t="s">
        <v>40</v>
      </c>
      <c r="B11" s="59">
        <v>43192</v>
      </c>
      <c r="C11" s="60"/>
      <c r="D11" s="61"/>
      <c r="E11" s="61"/>
      <c r="F11" s="61"/>
      <c r="G11" s="61"/>
      <c r="H11" s="62"/>
      <c r="I11" s="63">
        <f t="shared" ref="I11:I17" si="0">SUM((H11-G11)*24,(F11-E11)*24,(D11-C11)*24)</f>
        <v>0</v>
      </c>
      <c r="J11" s="64"/>
      <c r="K11" s="65"/>
      <c r="L11" s="42"/>
      <c r="M11" s="66"/>
      <c r="N11" s="65"/>
    </row>
    <row r="12" spans="1:14" x14ac:dyDescent="0.25">
      <c r="A12" s="67" t="s">
        <v>41</v>
      </c>
      <c r="B12" s="68">
        <v>43193</v>
      </c>
      <c r="C12" s="69"/>
      <c r="D12" s="70"/>
      <c r="E12" s="70"/>
      <c r="F12" s="70"/>
      <c r="G12" s="70"/>
      <c r="H12" s="71"/>
      <c r="I12" s="72">
        <f t="shared" si="0"/>
        <v>0</v>
      </c>
      <c r="J12" s="73"/>
      <c r="K12" s="74"/>
      <c r="L12" s="42"/>
      <c r="M12" s="75"/>
      <c r="N12" s="74"/>
    </row>
    <row r="13" spans="1:14" x14ac:dyDescent="0.25">
      <c r="A13" s="67" t="s">
        <v>42</v>
      </c>
      <c r="B13" s="68">
        <v>43194</v>
      </c>
      <c r="C13" s="69"/>
      <c r="D13" s="70"/>
      <c r="E13" s="70"/>
      <c r="F13" s="70"/>
      <c r="G13" s="70"/>
      <c r="H13" s="71"/>
      <c r="I13" s="72">
        <f t="shared" si="0"/>
        <v>0</v>
      </c>
      <c r="J13" s="73"/>
      <c r="K13" s="74"/>
      <c r="L13" s="26"/>
      <c r="M13" s="75"/>
      <c r="N13" s="74"/>
    </row>
    <row r="14" spans="1:14" x14ac:dyDescent="0.25">
      <c r="A14" s="67" t="s">
        <v>43</v>
      </c>
      <c r="B14" s="68">
        <v>43195</v>
      </c>
      <c r="C14" s="69"/>
      <c r="D14" s="70"/>
      <c r="E14" s="70"/>
      <c r="F14" s="70"/>
      <c r="G14" s="70"/>
      <c r="H14" s="71"/>
      <c r="I14" s="72">
        <f t="shared" si="0"/>
        <v>0</v>
      </c>
      <c r="J14" s="73"/>
      <c r="K14" s="74"/>
      <c r="L14" s="26"/>
      <c r="M14" s="75"/>
      <c r="N14" s="74"/>
    </row>
    <row r="15" spans="1:14" x14ac:dyDescent="0.25">
      <c r="A15" s="67" t="s">
        <v>44</v>
      </c>
      <c r="B15" s="68">
        <v>43196</v>
      </c>
      <c r="C15" s="69"/>
      <c r="D15" s="70"/>
      <c r="E15" s="70"/>
      <c r="F15" s="70"/>
      <c r="G15" s="70"/>
      <c r="H15" s="71"/>
      <c r="I15" s="72">
        <f t="shared" si="0"/>
        <v>0</v>
      </c>
      <c r="J15" s="73"/>
      <c r="K15" s="74"/>
      <c r="L15" s="26"/>
      <c r="M15" s="75"/>
      <c r="N15" s="74"/>
    </row>
    <row r="16" spans="1:14" x14ac:dyDescent="0.25">
      <c r="A16" s="67" t="s">
        <v>45</v>
      </c>
      <c r="B16" s="68">
        <v>43197</v>
      </c>
      <c r="C16" s="69"/>
      <c r="D16" s="70"/>
      <c r="E16" s="70"/>
      <c r="F16" s="70"/>
      <c r="G16" s="70"/>
      <c r="H16" s="71"/>
      <c r="I16" s="72">
        <f t="shared" si="0"/>
        <v>0</v>
      </c>
      <c r="J16" s="76"/>
      <c r="K16" s="77"/>
      <c r="L16" s="26"/>
      <c r="M16" s="75"/>
      <c r="N16" s="77"/>
    </row>
    <row r="17" spans="1:14" ht="15.75" thickBot="1" x14ac:dyDescent="0.3">
      <c r="A17" s="78" t="s">
        <v>36</v>
      </c>
      <c r="B17" s="79">
        <v>43198</v>
      </c>
      <c r="C17" s="80"/>
      <c r="D17" s="81"/>
      <c r="E17" s="81"/>
      <c r="F17" s="81"/>
      <c r="G17" s="81"/>
      <c r="H17" s="82"/>
      <c r="I17" s="83">
        <f t="shared" si="0"/>
        <v>0</v>
      </c>
      <c r="J17" s="76"/>
      <c r="K17" s="77"/>
      <c r="L17" s="26"/>
      <c r="M17" s="75"/>
      <c r="N17" s="77"/>
    </row>
    <row r="18" spans="1:14" ht="15.75" thickBot="1" x14ac:dyDescent="0.3">
      <c r="A18" s="84" t="s">
        <v>37</v>
      </c>
      <c r="B18" s="228"/>
      <c r="C18" s="228"/>
      <c r="D18" s="228"/>
      <c r="E18" s="228"/>
      <c r="F18" s="42"/>
      <c r="G18" s="229" t="s">
        <v>38</v>
      </c>
      <c r="H18" s="230"/>
      <c r="I18" s="39">
        <f>SUM(I11:I17)</f>
        <v>0</v>
      </c>
      <c r="J18" s="85">
        <f>SUM(J11:J17)</f>
        <v>0</v>
      </c>
      <c r="K18" s="53">
        <f>SUM(K11:K17)</f>
        <v>0</v>
      </c>
      <c r="L18" s="26"/>
      <c r="M18" s="52">
        <f>IF(I18&gt;40,(SUM(M11:M17)-(N18))*1.5,IF(I18&lt;=40,(SUM(M11:M17))))</f>
        <v>0</v>
      </c>
      <c r="N18" s="53">
        <f>SUM(N11:N17)</f>
        <v>0</v>
      </c>
    </row>
    <row r="19" spans="1:14" ht="15.75" thickBot="1" x14ac:dyDescent="0.3">
      <c r="A19" s="42"/>
      <c r="B19" s="239"/>
      <c r="C19" s="239"/>
      <c r="D19" s="239"/>
      <c r="E19" s="239"/>
      <c r="F19" s="42"/>
      <c r="G19" s="54"/>
      <c r="H19" s="54"/>
      <c r="I19" s="55"/>
      <c r="J19" s="55"/>
      <c r="K19" s="55"/>
      <c r="L19" s="42"/>
      <c r="M19" s="56" t="s">
        <v>39</v>
      </c>
      <c r="N19" s="57">
        <f>IF(I18&gt;40,(SUM(N9+M18)),IF(I18&lt;=40,SUM(N9+M18-N18)))</f>
        <v>0</v>
      </c>
    </row>
    <row r="20" spans="1:14" ht="15.75" thickBot="1" x14ac:dyDescent="0.3">
      <c r="A20" s="26"/>
      <c r="B20" s="26"/>
      <c r="C20" s="26"/>
      <c r="D20" s="26"/>
      <c r="E20" s="30"/>
      <c r="F20" s="26"/>
      <c r="G20" s="26"/>
      <c r="H20" s="26"/>
      <c r="I20" s="26"/>
      <c r="J20" s="26"/>
      <c r="K20" s="26"/>
      <c r="L20" s="26"/>
      <c r="M20" s="26"/>
      <c r="N20" s="26"/>
    </row>
    <row r="21" spans="1:14" x14ac:dyDescent="0.25">
      <c r="A21" s="58" t="s">
        <v>40</v>
      </c>
      <c r="B21" s="59">
        <v>43199</v>
      </c>
      <c r="C21" s="60"/>
      <c r="D21" s="61"/>
      <c r="E21" s="61"/>
      <c r="F21" s="61"/>
      <c r="G21" s="61"/>
      <c r="H21" s="62"/>
      <c r="I21" s="63">
        <f t="shared" ref="I21:I27" si="1">SUM((H21-G21)*24,(F21-E21)*24,(D21-C21)*24)</f>
        <v>0</v>
      </c>
      <c r="J21" s="64"/>
      <c r="K21" s="65"/>
      <c r="L21" s="42"/>
      <c r="M21" s="66"/>
      <c r="N21" s="65"/>
    </row>
    <row r="22" spans="1:14" x14ac:dyDescent="0.25">
      <c r="A22" s="67" t="s">
        <v>41</v>
      </c>
      <c r="B22" s="68">
        <v>43200</v>
      </c>
      <c r="C22" s="69"/>
      <c r="D22" s="70"/>
      <c r="E22" s="70"/>
      <c r="F22" s="70"/>
      <c r="G22" s="70"/>
      <c r="H22" s="71"/>
      <c r="I22" s="72">
        <f t="shared" si="1"/>
        <v>0</v>
      </c>
      <c r="J22" s="73"/>
      <c r="K22" s="74"/>
      <c r="L22" s="42"/>
      <c r="M22" s="75"/>
      <c r="N22" s="74"/>
    </row>
    <row r="23" spans="1:14" x14ac:dyDescent="0.25">
      <c r="A23" s="67" t="s">
        <v>42</v>
      </c>
      <c r="B23" s="68">
        <v>43201</v>
      </c>
      <c r="C23" s="69"/>
      <c r="D23" s="70"/>
      <c r="E23" s="70"/>
      <c r="F23" s="70"/>
      <c r="G23" s="70"/>
      <c r="H23" s="71"/>
      <c r="I23" s="72">
        <f t="shared" si="1"/>
        <v>0</v>
      </c>
      <c r="J23" s="73"/>
      <c r="K23" s="74"/>
      <c r="L23" s="26"/>
      <c r="M23" s="75"/>
      <c r="N23" s="74"/>
    </row>
    <row r="24" spans="1:14" x14ac:dyDescent="0.25">
      <c r="A24" s="67" t="s">
        <v>43</v>
      </c>
      <c r="B24" s="68">
        <v>43202</v>
      </c>
      <c r="C24" s="69"/>
      <c r="D24" s="70"/>
      <c r="E24" s="70"/>
      <c r="F24" s="70"/>
      <c r="G24" s="70"/>
      <c r="H24" s="71"/>
      <c r="I24" s="72">
        <f t="shared" si="1"/>
        <v>0</v>
      </c>
      <c r="J24" s="73"/>
      <c r="K24" s="74"/>
      <c r="L24" s="26"/>
      <c r="M24" s="75"/>
      <c r="N24" s="74"/>
    </row>
    <row r="25" spans="1:14" x14ac:dyDescent="0.25">
      <c r="A25" s="67" t="s">
        <v>44</v>
      </c>
      <c r="B25" s="68">
        <v>43203</v>
      </c>
      <c r="C25" s="69"/>
      <c r="D25" s="70"/>
      <c r="E25" s="70"/>
      <c r="F25" s="70"/>
      <c r="G25" s="70"/>
      <c r="H25" s="71"/>
      <c r="I25" s="72">
        <f t="shared" si="1"/>
        <v>0</v>
      </c>
      <c r="J25" s="73"/>
      <c r="K25" s="74"/>
      <c r="L25" s="26"/>
      <c r="M25" s="75"/>
      <c r="N25" s="74"/>
    </row>
    <row r="26" spans="1:14" x14ac:dyDescent="0.25">
      <c r="A26" s="67" t="s">
        <v>45</v>
      </c>
      <c r="B26" s="68">
        <v>43204</v>
      </c>
      <c r="C26" s="69"/>
      <c r="D26" s="70"/>
      <c r="E26" s="70"/>
      <c r="F26" s="70"/>
      <c r="G26" s="70"/>
      <c r="H26" s="71"/>
      <c r="I26" s="72">
        <f t="shared" si="1"/>
        <v>0</v>
      </c>
      <c r="J26" s="76"/>
      <c r="K26" s="77"/>
      <c r="L26" s="26"/>
      <c r="M26" s="75"/>
      <c r="N26" s="77"/>
    </row>
    <row r="27" spans="1:14" ht="15.75" thickBot="1" x14ac:dyDescent="0.3">
      <c r="A27" s="78" t="s">
        <v>36</v>
      </c>
      <c r="B27" s="79">
        <v>43205</v>
      </c>
      <c r="C27" s="80"/>
      <c r="D27" s="81"/>
      <c r="E27" s="81"/>
      <c r="F27" s="81"/>
      <c r="G27" s="81"/>
      <c r="H27" s="82"/>
      <c r="I27" s="83">
        <f t="shared" si="1"/>
        <v>0</v>
      </c>
      <c r="J27" s="76"/>
      <c r="K27" s="77"/>
      <c r="L27" s="26"/>
      <c r="M27" s="75"/>
      <c r="N27" s="77"/>
    </row>
    <row r="28" spans="1:14" ht="15.75" thickBot="1" x14ac:dyDescent="0.3">
      <c r="A28" s="84" t="s">
        <v>37</v>
      </c>
      <c r="B28" s="228"/>
      <c r="C28" s="228"/>
      <c r="D28" s="228"/>
      <c r="E28" s="228"/>
      <c r="F28" s="42"/>
      <c r="G28" s="229" t="s">
        <v>38</v>
      </c>
      <c r="H28" s="230"/>
      <c r="I28" s="39">
        <f>SUM(I21:I27)</f>
        <v>0</v>
      </c>
      <c r="J28" s="85">
        <f>SUM(J21:J27)</f>
        <v>0</v>
      </c>
      <c r="K28" s="53">
        <f>SUM(K21:K27)</f>
        <v>0</v>
      </c>
      <c r="L28" s="26"/>
      <c r="M28" s="52">
        <f>IF(I28&gt;40,(SUM(M21:M27)-(N28))*1.5,IF(I28&lt;=40,(SUM(M21:M27))))</f>
        <v>0</v>
      </c>
      <c r="N28" s="53">
        <f>SUM(N21:N27)</f>
        <v>0</v>
      </c>
    </row>
    <row r="29" spans="1:14" ht="15.75" thickBot="1" x14ac:dyDescent="0.3">
      <c r="A29" s="42"/>
      <c r="B29" s="239"/>
      <c r="C29" s="239"/>
      <c r="D29" s="239"/>
      <c r="E29" s="239"/>
      <c r="F29" s="42"/>
      <c r="G29" s="54"/>
      <c r="H29" s="54"/>
      <c r="I29" s="55"/>
      <c r="J29" s="55"/>
      <c r="K29" s="55"/>
      <c r="L29" s="42"/>
      <c r="M29" s="56" t="s">
        <v>39</v>
      </c>
      <c r="N29" s="57">
        <f>IF(I28&gt;40,(SUM(N19+M28)),IF(I28&lt;=40,SUM(N19+M28-N28)))</f>
        <v>0</v>
      </c>
    </row>
    <row r="30" spans="1:14" ht="15.75" thickBot="1" x14ac:dyDescent="0.3">
      <c r="A30" s="26"/>
      <c r="B30" s="26"/>
      <c r="C30" s="26"/>
      <c r="D30" s="26"/>
      <c r="E30" s="30"/>
      <c r="F30" s="26"/>
      <c r="G30" s="26"/>
      <c r="H30" s="26"/>
      <c r="I30" s="26"/>
      <c r="J30" s="26"/>
      <c r="K30" s="26"/>
      <c r="L30" s="26"/>
      <c r="M30" s="26"/>
      <c r="N30" s="26"/>
    </row>
    <row r="31" spans="1:14" x14ac:dyDescent="0.25">
      <c r="A31" s="58" t="s">
        <v>40</v>
      </c>
      <c r="B31" s="59">
        <v>43206</v>
      </c>
      <c r="C31" s="60"/>
      <c r="D31" s="61"/>
      <c r="E31" s="61"/>
      <c r="F31" s="61"/>
      <c r="G31" s="61"/>
      <c r="H31" s="62"/>
      <c r="I31" s="63">
        <f t="shared" ref="I31:I37" si="2">SUM((H31-G31)*24,(F31-E31)*24,(D31-C31)*24)</f>
        <v>0</v>
      </c>
      <c r="J31" s="64"/>
      <c r="K31" s="65"/>
      <c r="L31" s="42"/>
      <c r="M31" s="66"/>
      <c r="N31" s="65"/>
    </row>
    <row r="32" spans="1:14" x14ac:dyDescent="0.25">
      <c r="A32" s="67" t="s">
        <v>41</v>
      </c>
      <c r="B32" s="68">
        <v>43207</v>
      </c>
      <c r="C32" s="69"/>
      <c r="D32" s="70"/>
      <c r="E32" s="70"/>
      <c r="F32" s="70"/>
      <c r="G32" s="70"/>
      <c r="H32" s="71"/>
      <c r="I32" s="72">
        <f t="shared" si="2"/>
        <v>0</v>
      </c>
      <c r="J32" s="73"/>
      <c r="K32" s="74"/>
      <c r="L32" s="42"/>
      <c r="M32" s="75"/>
      <c r="N32" s="74"/>
    </row>
    <row r="33" spans="1:14" x14ac:dyDescent="0.25">
      <c r="A33" s="67" t="s">
        <v>42</v>
      </c>
      <c r="B33" s="68">
        <v>43208</v>
      </c>
      <c r="C33" s="69"/>
      <c r="D33" s="70"/>
      <c r="E33" s="70"/>
      <c r="F33" s="70"/>
      <c r="G33" s="70"/>
      <c r="H33" s="71"/>
      <c r="I33" s="72">
        <f t="shared" si="2"/>
        <v>0</v>
      </c>
      <c r="J33" s="73"/>
      <c r="K33" s="74"/>
      <c r="L33" s="26"/>
      <c r="M33" s="75"/>
      <c r="N33" s="74"/>
    </row>
    <row r="34" spans="1:14" x14ac:dyDescent="0.25">
      <c r="A34" s="67" t="s">
        <v>43</v>
      </c>
      <c r="B34" s="68">
        <v>43209</v>
      </c>
      <c r="C34" s="69"/>
      <c r="D34" s="70"/>
      <c r="E34" s="70"/>
      <c r="F34" s="70"/>
      <c r="G34" s="70"/>
      <c r="H34" s="71"/>
      <c r="I34" s="72">
        <f t="shared" si="2"/>
        <v>0</v>
      </c>
      <c r="J34" s="73"/>
      <c r="K34" s="74"/>
      <c r="L34" s="26"/>
      <c r="M34" s="75"/>
      <c r="N34" s="74"/>
    </row>
    <row r="35" spans="1:14" x14ac:dyDescent="0.25">
      <c r="A35" s="67" t="s">
        <v>44</v>
      </c>
      <c r="B35" s="68">
        <v>43210</v>
      </c>
      <c r="C35" s="69"/>
      <c r="D35" s="70"/>
      <c r="E35" s="70"/>
      <c r="F35" s="70"/>
      <c r="G35" s="70"/>
      <c r="H35" s="71"/>
      <c r="I35" s="72">
        <f t="shared" si="2"/>
        <v>0</v>
      </c>
      <c r="J35" s="73"/>
      <c r="K35" s="74"/>
      <c r="L35" s="26"/>
      <c r="M35" s="75"/>
      <c r="N35" s="74"/>
    </row>
    <row r="36" spans="1:14" x14ac:dyDescent="0.25">
      <c r="A36" s="67" t="s">
        <v>45</v>
      </c>
      <c r="B36" s="68">
        <v>43211</v>
      </c>
      <c r="C36" s="69"/>
      <c r="D36" s="70"/>
      <c r="E36" s="70"/>
      <c r="F36" s="70"/>
      <c r="G36" s="70"/>
      <c r="H36" s="71"/>
      <c r="I36" s="72">
        <f t="shared" si="2"/>
        <v>0</v>
      </c>
      <c r="J36" s="76"/>
      <c r="K36" s="77"/>
      <c r="L36" s="26"/>
      <c r="M36" s="75"/>
      <c r="N36" s="77"/>
    </row>
    <row r="37" spans="1:14" ht="15.75" thickBot="1" x14ac:dyDescent="0.3">
      <c r="A37" s="78" t="s">
        <v>36</v>
      </c>
      <c r="B37" s="79">
        <v>43212</v>
      </c>
      <c r="C37" s="80"/>
      <c r="D37" s="81"/>
      <c r="E37" s="81"/>
      <c r="F37" s="81"/>
      <c r="G37" s="81"/>
      <c r="H37" s="82"/>
      <c r="I37" s="83">
        <f t="shared" si="2"/>
        <v>0</v>
      </c>
      <c r="J37" s="76"/>
      <c r="K37" s="77"/>
      <c r="L37" s="26"/>
      <c r="M37" s="75"/>
      <c r="N37" s="77"/>
    </row>
    <row r="38" spans="1:14" ht="15.75" thickBot="1" x14ac:dyDescent="0.3">
      <c r="A38" s="84" t="s">
        <v>37</v>
      </c>
      <c r="B38" s="228"/>
      <c r="C38" s="228"/>
      <c r="D38" s="228"/>
      <c r="E38" s="228"/>
      <c r="F38" s="42"/>
      <c r="G38" s="229" t="s">
        <v>38</v>
      </c>
      <c r="H38" s="230"/>
      <c r="I38" s="39">
        <f>SUM(I31:I37)</f>
        <v>0</v>
      </c>
      <c r="J38" s="85">
        <f>SUM(J31:J37)</f>
        <v>0</v>
      </c>
      <c r="K38" s="53">
        <f>SUM(K31:K37)</f>
        <v>0</v>
      </c>
      <c r="L38" s="26"/>
      <c r="M38" s="52">
        <f>IF(I38&gt;40,(SUM(M31:M37)-(N38))*1.5,IF(I38&lt;=40,(SUM(M31:M37))))</f>
        <v>0</v>
      </c>
      <c r="N38" s="53">
        <f>SUM(N31:N37)</f>
        <v>0</v>
      </c>
    </row>
    <row r="39" spans="1:14" ht="15.75" thickBot="1" x14ac:dyDescent="0.3">
      <c r="A39" s="42"/>
      <c r="B39" s="239"/>
      <c r="C39" s="239"/>
      <c r="D39" s="239"/>
      <c r="E39" s="239"/>
      <c r="F39" s="42"/>
      <c r="G39" s="54"/>
      <c r="H39" s="54"/>
      <c r="I39" s="55"/>
      <c r="J39" s="55"/>
      <c r="K39" s="55"/>
      <c r="L39" s="42"/>
      <c r="M39" s="56" t="s">
        <v>39</v>
      </c>
      <c r="N39" s="57">
        <f>IF(I38&gt;40,(SUM(N29+M38)),IF(I38&lt;=40,SUM(N29+M38-N38)))</f>
        <v>0</v>
      </c>
    </row>
    <row r="40" spans="1:14" ht="15.75" thickBot="1" x14ac:dyDescent="0.3">
      <c r="A40" s="26"/>
      <c r="B40" s="26"/>
      <c r="C40" s="26"/>
      <c r="D40" s="26"/>
      <c r="E40" s="30"/>
      <c r="F40" s="26"/>
      <c r="G40" s="26"/>
      <c r="H40" s="26"/>
      <c r="I40" s="26"/>
      <c r="J40" s="26"/>
      <c r="K40" s="26"/>
      <c r="L40" s="26"/>
      <c r="M40" s="26"/>
      <c r="N40" s="26"/>
    </row>
    <row r="41" spans="1:14" x14ac:dyDescent="0.25">
      <c r="A41" s="58" t="s">
        <v>40</v>
      </c>
      <c r="B41" s="59">
        <v>43213</v>
      </c>
      <c r="C41" s="60"/>
      <c r="D41" s="61"/>
      <c r="E41" s="61"/>
      <c r="F41" s="61"/>
      <c r="G41" s="61"/>
      <c r="H41" s="62"/>
      <c r="I41" s="63">
        <f t="shared" ref="I41:I47" si="3">SUM((H41-G41)*24,(F41-E41)*24,(D41-C41)*24)</f>
        <v>0</v>
      </c>
      <c r="J41" s="64"/>
      <c r="K41" s="65"/>
      <c r="L41" s="42"/>
      <c r="M41" s="66"/>
      <c r="N41" s="65"/>
    </row>
    <row r="42" spans="1:14" x14ac:dyDescent="0.25">
      <c r="A42" s="67" t="s">
        <v>41</v>
      </c>
      <c r="B42" s="68">
        <v>43214</v>
      </c>
      <c r="C42" s="69"/>
      <c r="D42" s="70"/>
      <c r="E42" s="70"/>
      <c r="F42" s="70"/>
      <c r="G42" s="70"/>
      <c r="H42" s="71"/>
      <c r="I42" s="72">
        <f t="shared" si="3"/>
        <v>0</v>
      </c>
      <c r="J42" s="73"/>
      <c r="K42" s="74"/>
      <c r="L42" s="42"/>
      <c r="M42" s="75"/>
      <c r="N42" s="74"/>
    </row>
    <row r="43" spans="1:14" x14ac:dyDescent="0.25">
      <c r="A43" s="67" t="s">
        <v>42</v>
      </c>
      <c r="B43" s="68">
        <v>43215</v>
      </c>
      <c r="C43" s="69"/>
      <c r="D43" s="70"/>
      <c r="E43" s="70"/>
      <c r="F43" s="70"/>
      <c r="G43" s="70"/>
      <c r="H43" s="71"/>
      <c r="I43" s="72">
        <f t="shared" si="3"/>
        <v>0</v>
      </c>
      <c r="J43" s="73"/>
      <c r="K43" s="74"/>
      <c r="L43" s="26"/>
      <c r="M43" s="75"/>
      <c r="N43" s="74"/>
    </row>
    <row r="44" spans="1:14" x14ac:dyDescent="0.25">
      <c r="A44" s="67" t="s">
        <v>46</v>
      </c>
      <c r="B44" s="68">
        <v>43216</v>
      </c>
      <c r="C44" s="69"/>
      <c r="D44" s="70"/>
      <c r="E44" s="70"/>
      <c r="F44" s="70"/>
      <c r="G44" s="70"/>
      <c r="H44" s="71"/>
      <c r="I44" s="72">
        <f t="shared" si="3"/>
        <v>0</v>
      </c>
      <c r="J44" s="73"/>
      <c r="K44" s="74"/>
      <c r="L44" s="26"/>
      <c r="M44" s="75"/>
      <c r="N44" s="74"/>
    </row>
    <row r="45" spans="1:14" x14ac:dyDescent="0.25">
      <c r="A45" s="67" t="s">
        <v>44</v>
      </c>
      <c r="B45" s="68">
        <v>43217</v>
      </c>
      <c r="C45" s="69"/>
      <c r="D45" s="70"/>
      <c r="E45" s="70"/>
      <c r="F45" s="70"/>
      <c r="G45" s="70"/>
      <c r="H45" s="71"/>
      <c r="I45" s="72">
        <f t="shared" si="3"/>
        <v>0</v>
      </c>
      <c r="J45" s="73"/>
      <c r="K45" s="74"/>
      <c r="L45" s="26"/>
      <c r="M45" s="75"/>
      <c r="N45" s="74"/>
    </row>
    <row r="46" spans="1:14" x14ac:dyDescent="0.25">
      <c r="A46" s="67" t="s">
        <v>45</v>
      </c>
      <c r="B46" s="68">
        <v>43218</v>
      </c>
      <c r="C46" s="69"/>
      <c r="D46" s="70"/>
      <c r="E46" s="70"/>
      <c r="F46" s="70"/>
      <c r="G46" s="70"/>
      <c r="H46" s="71"/>
      <c r="I46" s="72">
        <f t="shared" si="3"/>
        <v>0</v>
      </c>
      <c r="J46" s="76"/>
      <c r="K46" s="77"/>
      <c r="L46" s="26"/>
      <c r="M46" s="75"/>
      <c r="N46" s="77"/>
    </row>
    <row r="47" spans="1:14" ht="15.75" thickBot="1" x14ac:dyDescent="0.3">
      <c r="A47" s="78" t="s">
        <v>36</v>
      </c>
      <c r="B47" s="79">
        <v>43219</v>
      </c>
      <c r="C47" s="80"/>
      <c r="D47" s="81"/>
      <c r="E47" s="81"/>
      <c r="F47" s="81"/>
      <c r="G47" s="81"/>
      <c r="H47" s="82"/>
      <c r="I47" s="83">
        <f t="shared" si="3"/>
        <v>0</v>
      </c>
      <c r="J47" s="76"/>
      <c r="K47" s="77"/>
      <c r="L47" s="26"/>
      <c r="M47" s="75"/>
      <c r="N47" s="77"/>
    </row>
    <row r="48" spans="1:14" ht="15.75" thickBot="1" x14ac:dyDescent="0.3">
      <c r="A48" s="84" t="s">
        <v>37</v>
      </c>
      <c r="B48" s="240"/>
      <c r="C48" s="240"/>
      <c r="D48" s="240"/>
      <c r="E48" s="240"/>
      <c r="F48" s="42"/>
      <c r="G48" s="229" t="s">
        <v>38</v>
      </c>
      <c r="H48" s="230"/>
      <c r="I48" s="39">
        <f>SUM(I41:I47)</f>
        <v>0</v>
      </c>
      <c r="J48" s="85">
        <f>SUM(J41:J47)</f>
        <v>0</v>
      </c>
      <c r="K48" s="53">
        <f>SUM(K41:K47)</f>
        <v>0</v>
      </c>
      <c r="L48" s="26"/>
      <c r="M48" s="52">
        <f>IF(I48&gt;40,(SUM(M41:M47)-(N48))*1.5,IF(I48&lt;=40,(SUM(M41:M47))))</f>
        <v>0</v>
      </c>
      <c r="N48" s="53">
        <f>SUM(N41:N47)</f>
        <v>0</v>
      </c>
    </row>
    <row r="49" spans="1:14" ht="15.75" thickBot="1" x14ac:dyDescent="0.3">
      <c r="A49" s="42"/>
      <c r="B49" s="241"/>
      <c r="C49" s="241"/>
      <c r="D49" s="241"/>
      <c r="E49" s="241"/>
      <c r="F49" s="42"/>
      <c r="G49" s="54"/>
      <c r="H49" s="54"/>
      <c r="I49" s="55"/>
      <c r="J49" s="55"/>
      <c r="K49" s="55"/>
      <c r="L49" s="42"/>
      <c r="M49" s="56" t="s">
        <v>39</v>
      </c>
      <c r="N49" s="57">
        <f>IF(I48&gt;40,(SUM(N39+M48)),IF(I48&lt;=40,SUM(N39+M48-N48)))</f>
        <v>0</v>
      </c>
    </row>
    <row r="50" spans="1:14" ht="15.75" thickBot="1" x14ac:dyDescent="0.3">
      <c r="A50" s="42"/>
      <c r="B50" s="42"/>
      <c r="C50" s="42"/>
      <c r="D50" s="54"/>
      <c r="E50" s="54"/>
      <c r="F50" s="42"/>
      <c r="G50" s="54"/>
      <c r="H50" s="54"/>
      <c r="I50" s="55"/>
      <c r="J50" s="55"/>
      <c r="K50" s="55"/>
      <c r="L50" s="42"/>
      <c r="M50" s="96"/>
      <c r="N50" s="55"/>
    </row>
    <row r="51" spans="1:14" ht="15.75" thickBot="1" x14ac:dyDescent="0.3">
      <c r="A51" s="161" t="s">
        <v>40</v>
      </c>
      <c r="B51" s="209">
        <v>43220</v>
      </c>
      <c r="C51" s="162"/>
      <c r="D51" s="163"/>
      <c r="E51" s="163"/>
      <c r="F51" s="163"/>
      <c r="G51" s="163"/>
      <c r="H51" s="210"/>
      <c r="I51" s="63">
        <f t="shared" ref="I51" si="4">SUM((H51-G51)*24,(F51-E51)*24,(D51-C51)*24)</f>
        <v>0</v>
      </c>
      <c r="J51" s="64"/>
      <c r="K51" s="65"/>
      <c r="L51" s="42"/>
      <c r="M51" s="66"/>
      <c r="N51" s="65"/>
    </row>
    <row r="52" spans="1:14" ht="15.75" thickBot="1" x14ac:dyDescent="0.3">
      <c r="A52" s="84" t="s">
        <v>37</v>
      </c>
      <c r="B52" s="105"/>
      <c r="C52" s="105"/>
      <c r="D52" s="105"/>
      <c r="E52" s="105"/>
      <c r="F52" s="42"/>
      <c r="G52" s="229" t="s">
        <v>38</v>
      </c>
      <c r="H52" s="230"/>
      <c r="I52" s="39">
        <f>SUM(I51:I51)</f>
        <v>0</v>
      </c>
      <c r="J52" s="85">
        <f>SUM(J51:J51)</f>
        <v>0</v>
      </c>
      <c r="K52" s="53">
        <f>SUM(K51:K51)</f>
        <v>0</v>
      </c>
      <c r="L52" s="26"/>
      <c r="M52" s="52">
        <f>IF(I52&gt;40,(SUM(M51:M51)-(N52))*1.5,IF(I52&lt;=40,(SUM(M51:M51))))</f>
        <v>0</v>
      </c>
      <c r="N52" s="53">
        <f>SUM(N51:N51)</f>
        <v>0</v>
      </c>
    </row>
    <row r="53" spans="1:14" ht="15.75" thickBot="1" x14ac:dyDescent="0.3">
      <c r="A53" s="42"/>
      <c r="B53" s="109"/>
      <c r="C53" s="109"/>
      <c r="D53" s="109"/>
      <c r="E53" s="109"/>
      <c r="F53" s="42"/>
      <c r="G53" s="54"/>
      <c r="H53" s="54"/>
      <c r="I53" s="55"/>
      <c r="J53" s="55"/>
      <c r="K53" s="55"/>
      <c r="L53" s="42"/>
      <c r="M53" s="56" t="s">
        <v>39</v>
      </c>
      <c r="N53" s="57">
        <f>IF(I52&gt;40,(SUM(N49+M52)),IF(I52&lt;=40,SUM(N49+M52-N52)))</f>
        <v>0</v>
      </c>
    </row>
    <row r="54" spans="1:14" ht="15.75" thickBot="1" x14ac:dyDescent="0.3">
      <c r="A54" s="42"/>
      <c r="B54" s="42"/>
      <c r="C54" s="42"/>
      <c r="D54" s="54"/>
      <c r="E54" s="54"/>
      <c r="F54" s="42"/>
      <c r="G54" s="54"/>
      <c r="H54" s="54"/>
      <c r="I54" s="55"/>
      <c r="J54" s="55"/>
      <c r="K54" s="55"/>
      <c r="L54" s="42"/>
      <c r="M54" s="96"/>
      <c r="N54" s="55"/>
    </row>
    <row r="55" spans="1:14" ht="15.75" thickBot="1" x14ac:dyDescent="0.3">
      <c r="A55" s="26"/>
      <c r="B55" s="26"/>
      <c r="C55" s="26"/>
      <c r="D55" s="54"/>
      <c r="E55" s="54"/>
      <c r="F55" s="42"/>
      <c r="G55" s="242" t="s">
        <v>47</v>
      </c>
      <c r="H55" s="243"/>
      <c r="I55" s="39">
        <f>SUM(I8+I18+I28+I38+I48+I52)-I6</f>
        <v>0</v>
      </c>
      <c r="J55" s="85">
        <f>SUM(J8+J18+J28+J38+J48+J52)</f>
        <v>0</v>
      </c>
      <c r="K55" s="53">
        <f>SUM(K8+K18+K28+K38+K48+K52)</f>
        <v>0</v>
      </c>
      <c r="L55" s="26"/>
      <c r="M55" s="242" t="s">
        <v>20</v>
      </c>
      <c r="N55" s="243"/>
    </row>
    <row r="56" spans="1:14" ht="15.75" thickBot="1" x14ac:dyDescent="0.3">
      <c r="A56" s="110" t="s">
        <v>64</v>
      </c>
      <c r="B56" s="111" t="s">
        <v>48</v>
      </c>
      <c r="C56" s="112"/>
      <c r="D56" s="113"/>
      <c r="E56" s="113"/>
      <c r="F56" s="42"/>
      <c r="G56" s="42"/>
      <c r="H56" s="42"/>
      <c r="I56" s="42"/>
      <c r="J56" s="42"/>
      <c r="K56" s="42"/>
      <c r="L56" s="26"/>
      <c r="M56" s="114" t="s">
        <v>49</v>
      </c>
      <c r="N56" s="48">
        <f>+N53</f>
        <v>0</v>
      </c>
    </row>
    <row r="57" spans="1:14" x14ac:dyDescent="0.25">
      <c r="A57" s="118" t="s">
        <v>65</v>
      </c>
      <c r="B57" s="119" t="s">
        <v>52</v>
      </c>
      <c r="C57" s="120"/>
      <c r="D57" s="113"/>
      <c r="E57" s="113"/>
      <c r="F57" s="26"/>
      <c r="G57" s="26"/>
      <c r="H57" s="26"/>
      <c r="I57" s="26"/>
      <c r="J57" s="26"/>
      <c r="K57" s="26"/>
      <c r="L57" s="26"/>
      <c r="M57" s="26"/>
      <c r="N57" s="26"/>
    </row>
    <row r="58" spans="1:14" x14ac:dyDescent="0.25">
      <c r="A58" s="207"/>
      <c r="B58" s="207"/>
      <c r="C58" s="207"/>
      <c r="D58" s="207"/>
      <c r="E58" s="207"/>
      <c r="F58" s="26"/>
      <c r="G58" s="26"/>
      <c r="H58" s="26"/>
      <c r="I58" s="26"/>
      <c r="J58" s="26"/>
      <c r="K58" s="26"/>
      <c r="L58" s="26"/>
      <c r="M58" s="26"/>
      <c r="N58" s="26"/>
    </row>
    <row r="59" spans="1:14" x14ac:dyDescent="0.25">
      <c r="A59" s="207"/>
      <c r="B59" s="207"/>
      <c r="C59" s="207"/>
      <c r="D59" s="207"/>
      <c r="E59" s="207"/>
      <c r="F59" s="26"/>
      <c r="G59" s="26"/>
      <c r="H59" s="26"/>
      <c r="I59" s="26"/>
      <c r="J59" s="26"/>
      <c r="K59" s="26"/>
      <c r="L59" s="26"/>
      <c r="M59" s="26"/>
      <c r="N59" s="26"/>
    </row>
    <row r="60" spans="1:14" x14ac:dyDescent="0.25">
      <c r="A60" s="30" t="s">
        <v>50</v>
      </c>
      <c r="B60" s="26"/>
      <c r="C60" s="26"/>
      <c r="D60" s="26"/>
      <c r="E60" s="26"/>
      <c r="F60" s="26"/>
      <c r="G60" s="26"/>
      <c r="H60" s="26"/>
      <c r="I60" s="121" t="s">
        <v>24</v>
      </c>
      <c r="J60" s="246">
        <f ca="1">TODAY()</f>
        <v>43111</v>
      </c>
      <c r="K60" s="246"/>
      <c r="L60" s="26"/>
      <c r="M60" s="26"/>
      <c r="N60" s="26"/>
    </row>
    <row r="61" spans="1:14" x14ac:dyDescent="0.25">
      <c r="A61" s="30"/>
      <c r="B61" s="26"/>
      <c r="C61" s="26"/>
      <c r="D61" s="26"/>
      <c r="E61" s="26"/>
      <c r="F61" s="26"/>
      <c r="G61" s="26"/>
      <c r="H61" s="26"/>
      <c r="I61" s="122"/>
      <c r="J61" s="26"/>
      <c r="K61" s="30"/>
      <c r="L61" s="26"/>
      <c r="M61" s="26"/>
      <c r="N61" s="26"/>
    </row>
    <row r="62" spans="1:14" x14ac:dyDescent="0.25">
      <c r="A62" s="30" t="s">
        <v>51</v>
      </c>
      <c r="B62" s="26"/>
      <c r="C62" s="26"/>
      <c r="D62" s="26"/>
      <c r="E62" s="26"/>
      <c r="F62" s="26"/>
      <c r="G62" s="26"/>
      <c r="H62" s="26"/>
      <c r="I62" s="121" t="s">
        <v>24</v>
      </c>
      <c r="J62" s="246">
        <f ca="1">TODAY()</f>
        <v>43111</v>
      </c>
      <c r="K62" s="246"/>
      <c r="L62" s="26"/>
      <c r="M62" s="247"/>
      <c r="N62" s="247"/>
    </row>
    <row r="63" spans="1:14" x14ac:dyDescent="0.25">
      <c r="A63" s="23"/>
      <c r="B63" s="23"/>
      <c r="C63" s="23"/>
      <c r="D63" s="23"/>
      <c r="E63" s="23"/>
      <c r="F63" s="23"/>
      <c r="G63" s="23"/>
      <c r="H63" s="23"/>
      <c r="I63" s="23"/>
      <c r="J63" s="23"/>
      <c r="K63" s="123"/>
      <c r="L63" s="123"/>
      <c r="M63" s="124"/>
      <c r="N63" s="125"/>
    </row>
  </sheetData>
  <sheetProtection algorithmName="SHA-512" hashValue="7VN3bgxQf+ohPINq/GxBQn++QKu6gmfKfmw4jbN0mThxwRHLoXGZBWRVQmp6XqAZQ2tHE7LlUniQ5sT1L8Vq3g==" saltValue="22s7AEwph+afi8rOeeJYQw==" spinCount="100000" sheet="1" objects="1" scenarios="1" selectLockedCells="1"/>
  <mergeCells count="27">
    <mergeCell ref="J62:K62"/>
    <mergeCell ref="M62:N62"/>
    <mergeCell ref="C2:E2"/>
    <mergeCell ref="B49:E49"/>
    <mergeCell ref="G52:H52"/>
    <mergeCell ref="G55:H55"/>
    <mergeCell ref="M55:N55"/>
    <mergeCell ref="J60:K60"/>
    <mergeCell ref="B29:E29"/>
    <mergeCell ref="B38:E38"/>
    <mergeCell ref="G38:H38"/>
    <mergeCell ref="B39:E39"/>
    <mergeCell ref="B48:E48"/>
    <mergeCell ref="G48:H48"/>
    <mergeCell ref="B9:E9"/>
    <mergeCell ref="B18:E18"/>
    <mergeCell ref="G18:H18"/>
    <mergeCell ref="B19:E19"/>
    <mergeCell ref="B28:E28"/>
    <mergeCell ref="G28:H28"/>
    <mergeCell ref="B8:E8"/>
    <mergeCell ref="G8:H8"/>
    <mergeCell ref="I1:K1"/>
    <mergeCell ref="H2:J2"/>
    <mergeCell ref="B3:E3"/>
    <mergeCell ref="A6:E6"/>
    <mergeCell ref="F6:H6"/>
  </mergeCells>
  <pageMargins left="0.7" right="0.7"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s="194" customFormat="1" ht="15.75" thickBot="1" x14ac:dyDescent="0.3">
      <c r="A1" s="21" t="s">
        <v>17</v>
      </c>
      <c r="B1" s="22"/>
      <c r="C1" s="22"/>
      <c r="D1" s="22"/>
      <c r="E1" s="23"/>
      <c r="F1" s="23"/>
      <c r="G1" s="23"/>
      <c r="H1" s="23"/>
      <c r="I1" s="231" t="s">
        <v>66</v>
      </c>
      <c r="J1" s="231"/>
      <c r="K1" s="231"/>
      <c r="L1" s="23"/>
      <c r="M1" s="23"/>
      <c r="N1" s="23"/>
    </row>
    <row r="2" spans="1:14" s="194" customFormat="1" x14ac:dyDescent="0.25">
      <c r="A2" s="24" t="s">
        <v>18</v>
      </c>
      <c r="B2" s="24"/>
      <c r="C2" s="248">
        <f>January!C2:E2</f>
        <v>0</v>
      </c>
      <c r="D2" s="255"/>
      <c r="E2" s="255"/>
      <c r="F2" s="25" t="s">
        <v>19</v>
      </c>
      <c r="G2" s="26"/>
      <c r="H2" s="248">
        <f>January!H2:J2</f>
        <v>0</v>
      </c>
      <c r="I2" s="249"/>
      <c r="J2" s="249"/>
      <c r="K2" s="26"/>
      <c r="L2" s="26"/>
      <c r="M2" s="27" t="s">
        <v>20</v>
      </c>
      <c r="N2" s="28"/>
    </row>
    <row r="3" spans="1:14" s="194" customFormat="1" ht="15.75" thickBot="1" x14ac:dyDescent="0.3">
      <c r="A3" s="29" t="s">
        <v>21</v>
      </c>
      <c r="B3" s="250">
        <f>January!B3:E3</f>
        <v>0</v>
      </c>
      <c r="C3" s="250"/>
      <c r="D3" s="250"/>
      <c r="E3" s="250"/>
      <c r="F3" s="26"/>
      <c r="G3" s="26"/>
      <c r="H3" s="26"/>
      <c r="I3" s="26"/>
      <c r="J3" s="30"/>
      <c r="K3" s="26"/>
      <c r="L3" s="31"/>
      <c r="M3" s="32" t="s">
        <v>22</v>
      </c>
      <c r="N3" s="33">
        <f>April!N56</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April!I52</f>
        <v>0</v>
      </c>
      <c r="J6" s="40"/>
      <c r="K6" s="41"/>
      <c r="L6" s="42"/>
      <c r="M6" s="40"/>
      <c r="N6" s="41"/>
    </row>
    <row r="7" spans="1:14" x14ac:dyDescent="0.25">
      <c r="A7" s="126" t="s">
        <v>41</v>
      </c>
      <c r="B7" s="186">
        <v>43221</v>
      </c>
      <c r="C7" s="60"/>
      <c r="D7" s="61"/>
      <c r="E7" s="61"/>
      <c r="F7" s="61"/>
      <c r="G7" s="61"/>
      <c r="H7" s="62"/>
      <c r="I7" s="176">
        <f t="shared" ref="I7:I12" si="0">SUM((H7-G7)*24,(F7-E7)*24,(D7-C7)*24)</f>
        <v>0</v>
      </c>
      <c r="J7" s="177"/>
      <c r="K7" s="92"/>
      <c r="L7" s="42"/>
      <c r="M7" s="179"/>
      <c r="N7" s="92"/>
    </row>
    <row r="8" spans="1:14" x14ac:dyDescent="0.25">
      <c r="A8" s="67" t="s">
        <v>42</v>
      </c>
      <c r="B8" s="170">
        <v>43222</v>
      </c>
      <c r="C8" s="69"/>
      <c r="D8" s="70"/>
      <c r="E8" s="70"/>
      <c r="F8" s="70"/>
      <c r="G8" s="70"/>
      <c r="H8" s="71"/>
      <c r="I8" s="72">
        <f t="shared" si="0"/>
        <v>0</v>
      </c>
      <c r="J8" s="73"/>
      <c r="K8" s="74"/>
      <c r="L8" s="26"/>
      <c r="M8" s="75"/>
      <c r="N8" s="74"/>
    </row>
    <row r="9" spans="1:14" x14ac:dyDescent="0.25">
      <c r="A9" s="67" t="s">
        <v>43</v>
      </c>
      <c r="B9" s="170">
        <v>43223</v>
      </c>
      <c r="C9" s="69"/>
      <c r="D9" s="70"/>
      <c r="E9" s="70"/>
      <c r="F9" s="70"/>
      <c r="G9" s="70"/>
      <c r="H9" s="71"/>
      <c r="I9" s="72">
        <f t="shared" si="0"/>
        <v>0</v>
      </c>
      <c r="J9" s="73"/>
      <c r="K9" s="74"/>
      <c r="L9" s="26"/>
      <c r="M9" s="75"/>
      <c r="N9" s="74"/>
    </row>
    <row r="10" spans="1:14" x14ac:dyDescent="0.25">
      <c r="A10" s="67" t="s">
        <v>44</v>
      </c>
      <c r="B10" s="170">
        <v>43224</v>
      </c>
      <c r="C10" s="69"/>
      <c r="D10" s="70"/>
      <c r="E10" s="70"/>
      <c r="F10" s="70"/>
      <c r="G10" s="70"/>
      <c r="H10" s="71"/>
      <c r="I10" s="72">
        <f t="shared" si="0"/>
        <v>0</v>
      </c>
      <c r="J10" s="73"/>
      <c r="K10" s="74"/>
      <c r="L10" s="26"/>
      <c r="M10" s="75"/>
      <c r="N10" s="74"/>
    </row>
    <row r="11" spans="1:14" x14ac:dyDescent="0.25">
      <c r="A11" s="67" t="s">
        <v>45</v>
      </c>
      <c r="B11" s="170">
        <v>43225</v>
      </c>
      <c r="C11" s="69"/>
      <c r="D11" s="70"/>
      <c r="E11" s="70"/>
      <c r="F11" s="70"/>
      <c r="G11" s="70"/>
      <c r="H11" s="71"/>
      <c r="I11" s="72">
        <f t="shared" si="0"/>
        <v>0</v>
      </c>
      <c r="J11" s="76"/>
      <c r="K11" s="77"/>
      <c r="L11" s="26"/>
      <c r="M11" s="75"/>
      <c r="N11" s="77"/>
    </row>
    <row r="12" spans="1:14" ht="15.75" thickBot="1" x14ac:dyDescent="0.3">
      <c r="A12" s="78" t="s">
        <v>36</v>
      </c>
      <c r="B12" s="171">
        <v>43226</v>
      </c>
      <c r="C12" s="80"/>
      <c r="D12" s="81"/>
      <c r="E12" s="81"/>
      <c r="F12" s="81"/>
      <c r="G12" s="81"/>
      <c r="H12" s="82"/>
      <c r="I12" s="83">
        <f t="shared" si="0"/>
        <v>0</v>
      </c>
      <c r="J12" s="76"/>
      <c r="K12" s="77"/>
      <c r="L12" s="26"/>
      <c r="M12" s="75"/>
      <c r="N12" s="77"/>
    </row>
    <row r="13" spans="1:14" ht="15.75" thickBot="1" x14ac:dyDescent="0.3">
      <c r="A13" s="84" t="s">
        <v>37</v>
      </c>
      <c r="B13" s="228"/>
      <c r="C13" s="228"/>
      <c r="D13" s="228"/>
      <c r="E13" s="228"/>
      <c r="F13" s="42"/>
      <c r="G13" s="229" t="s">
        <v>38</v>
      </c>
      <c r="H13" s="230"/>
      <c r="I13" s="39">
        <f>SUM(I6:I12)</f>
        <v>0</v>
      </c>
      <c r="J13" s="85">
        <f>SUM(J7:J12)</f>
        <v>0</v>
      </c>
      <c r="K13" s="53">
        <f>SUM(K7:K12)</f>
        <v>0</v>
      </c>
      <c r="L13" s="26"/>
      <c r="M13" s="139">
        <f>IF(I13&gt;40,(SUM(M7:M12)-(N13))*1.5,IF(I13&lt;=40,(SUM(M7:M12))))</f>
        <v>0</v>
      </c>
      <c r="N13" s="57">
        <f>SUM(N7:N12)</f>
        <v>0</v>
      </c>
    </row>
    <row r="14" spans="1:14" ht="15.75" thickBot="1" x14ac:dyDescent="0.3">
      <c r="A14" s="42"/>
      <c r="B14" s="239"/>
      <c r="C14" s="239"/>
      <c r="D14" s="239"/>
      <c r="E14" s="239"/>
      <c r="F14" s="42"/>
      <c r="G14" s="54"/>
      <c r="H14" s="54"/>
      <c r="I14" s="55"/>
      <c r="J14" s="55"/>
      <c r="K14" s="55"/>
      <c r="L14" s="42"/>
      <c r="M14" s="56" t="s">
        <v>39</v>
      </c>
      <c r="N14" s="57">
        <f>IF(I13&gt;40,(SUM(N3+M13)),IF(I13&lt;=40,SUM(N3+M13-N13)))</f>
        <v>0</v>
      </c>
    </row>
    <row r="15" spans="1:14" ht="15.75" thickBot="1" x14ac:dyDescent="0.3">
      <c r="A15" s="26"/>
      <c r="B15" s="26"/>
      <c r="C15" s="26"/>
      <c r="D15" s="26"/>
      <c r="E15" s="30"/>
      <c r="F15" s="26"/>
      <c r="G15" s="26"/>
      <c r="H15" s="26"/>
      <c r="I15" s="26"/>
      <c r="J15" s="26"/>
      <c r="K15" s="26"/>
      <c r="L15" s="26"/>
      <c r="M15" s="26"/>
      <c r="N15" s="26"/>
    </row>
    <row r="16" spans="1:14" x14ac:dyDescent="0.25">
      <c r="A16" s="58" t="s">
        <v>40</v>
      </c>
      <c r="B16" s="169">
        <v>43227</v>
      </c>
      <c r="C16" s="60"/>
      <c r="D16" s="61"/>
      <c r="E16" s="61"/>
      <c r="F16" s="61"/>
      <c r="G16" s="61"/>
      <c r="H16" s="62"/>
      <c r="I16" s="63">
        <f t="shared" ref="I16:I22" si="1">SUM((H16-G16)*24,(F16-E16)*24,(D16-C16)*24)</f>
        <v>0</v>
      </c>
      <c r="J16" s="89"/>
      <c r="K16" s="180"/>
      <c r="L16" s="42"/>
      <c r="M16" s="89"/>
      <c r="N16" s="65"/>
    </row>
    <row r="17" spans="1:14" x14ac:dyDescent="0.25">
      <c r="A17" s="67" t="s">
        <v>41</v>
      </c>
      <c r="B17" s="170">
        <v>43228</v>
      </c>
      <c r="C17" s="69"/>
      <c r="D17" s="70"/>
      <c r="E17" s="70"/>
      <c r="F17" s="70"/>
      <c r="G17" s="70"/>
      <c r="H17" s="71"/>
      <c r="I17" s="72">
        <f t="shared" si="1"/>
        <v>0</v>
      </c>
      <c r="J17" s="93"/>
      <c r="K17" s="181"/>
      <c r="L17" s="42"/>
      <c r="M17" s="93"/>
      <c r="N17" s="74"/>
    </row>
    <row r="18" spans="1:14" x14ac:dyDescent="0.25">
      <c r="A18" s="67" t="s">
        <v>42</v>
      </c>
      <c r="B18" s="170">
        <v>43229</v>
      </c>
      <c r="C18" s="69"/>
      <c r="D18" s="70"/>
      <c r="E18" s="70"/>
      <c r="F18" s="70"/>
      <c r="G18" s="70"/>
      <c r="H18" s="71"/>
      <c r="I18" s="72">
        <f t="shared" si="1"/>
        <v>0</v>
      </c>
      <c r="J18" s="93"/>
      <c r="K18" s="181"/>
      <c r="L18" s="26"/>
      <c r="M18" s="93"/>
      <c r="N18" s="74"/>
    </row>
    <row r="19" spans="1:14" x14ac:dyDescent="0.25">
      <c r="A19" s="67" t="s">
        <v>43</v>
      </c>
      <c r="B19" s="170">
        <v>43230</v>
      </c>
      <c r="C19" s="69"/>
      <c r="D19" s="70"/>
      <c r="E19" s="70"/>
      <c r="F19" s="70"/>
      <c r="G19" s="70"/>
      <c r="H19" s="71"/>
      <c r="I19" s="72">
        <f t="shared" si="1"/>
        <v>0</v>
      </c>
      <c r="J19" s="93"/>
      <c r="K19" s="181"/>
      <c r="L19" s="26"/>
      <c r="M19" s="93"/>
      <c r="N19" s="74"/>
    </row>
    <row r="20" spans="1:14" x14ac:dyDescent="0.25">
      <c r="A20" s="67" t="s">
        <v>44</v>
      </c>
      <c r="B20" s="170">
        <v>43231</v>
      </c>
      <c r="C20" s="69"/>
      <c r="D20" s="70"/>
      <c r="E20" s="70"/>
      <c r="F20" s="70"/>
      <c r="G20" s="70"/>
      <c r="H20" s="71"/>
      <c r="I20" s="72">
        <f t="shared" si="1"/>
        <v>0</v>
      </c>
      <c r="J20" s="93"/>
      <c r="K20" s="181"/>
      <c r="L20" s="26"/>
      <c r="M20" s="93"/>
      <c r="N20" s="74"/>
    </row>
    <row r="21" spans="1:14" x14ac:dyDescent="0.25">
      <c r="A21" s="67" t="s">
        <v>45</v>
      </c>
      <c r="B21" s="170">
        <v>43232</v>
      </c>
      <c r="C21" s="69"/>
      <c r="D21" s="70"/>
      <c r="E21" s="70"/>
      <c r="F21" s="70"/>
      <c r="G21" s="70"/>
      <c r="H21" s="71"/>
      <c r="I21" s="72">
        <f t="shared" si="1"/>
        <v>0</v>
      </c>
      <c r="J21" s="93"/>
      <c r="K21" s="74"/>
      <c r="L21" s="26"/>
      <c r="M21" s="93"/>
      <c r="N21" s="74"/>
    </row>
    <row r="22" spans="1:14" ht="15.75" thickBot="1" x14ac:dyDescent="0.3">
      <c r="A22" s="78" t="s">
        <v>36</v>
      </c>
      <c r="B22" s="171">
        <v>43233</v>
      </c>
      <c r="C22" s="80"/>
      <c r="D22" s="81"/>
      <c r="E22" s="81"/>
      <c r="F22" s="81"/>
      <c r="G22" s="81"/>
      <c r="H22" s="82"/>
      <c r="I22" s="72">
        <f t="shared" si="1"/>
        <v>0</v>
      </c>
      <c r="J22" s="103"/>
      <c r="K22" s="104"/>
      <c r="L22" s="26"/>
      <c r="M22" s="93"/>
      <c r="N22" s="104"/>
    </row>
    <row r="23" spans="1:14" ht="15.75" thickBot="1" x14ac:dyDescent="0.3">
      <c r="A23" s="84" t="s">
        <v>37</v>
      </c>
      <c r="B23" s="228"/>
      <c r="C23" s="228"/>
      <c r="D23" s="228"/>
      <c r="E23" s="228"/>
      <c r="F23" s="42"/>
      <c r="G23" s="229" t="s">
        <v>38</v>
      </c>
      <c r="H23" s="230"/>
      <c r="I23" s="39">
        <f>SUM(I16:I22)</f>
        <v>0</v>
      </c>
      <c r="J23" s="85">
        <f>SUM(J16:J22)</f>
        <v>0</v>
      </c>
      <c r="K23" s="53">
        <f>SUM(K16:K22)</f>
        <v>0</v>
      </c>
      <c r="L23" s="26"/>
      <c r="M23" s="52">
        <f>IF(I23&gt;40,(SUM(M16:M22)-(N23))*1.5,IF(I23&lt;=40,(SUM(M16:M22))))</f>
        <v>0</v>
      </c>
      <c r="N23" s="53">
        <f>SUM(N16:N22)</f>
        <v>0</v>
      </c>
    </row>
    <row r="24" spans="1:14" ht="15.75" thickBot="1" x14ac:dyDescent="0.3">
      <c r="A24" s="42"/>
      <c r="B24" s="239"/>
      <c r="C24" s="239"/>
      <c r="D24" s="239"/>
      <c r="E24" s="239"/>
      <c r="F24" s="42"/>
      <c r="G24" s="54"/>
      <c r="H24" s="54"/>
      <c r="I24" s="55"/>
      <c r="J24" s="55"/>
      <c r="K24" s="55"/>
      <c r="L24" s="42"/>
      <c r="M24" s="56" t="s">
        <v>39</v>
      </c>
      <c r="N24" s="57">
        <f>IF(I23&gt;40,(SUM(N14+M23)),IF(I23&lt;=40,SUM(N14+M23-N23)))</f>
        <v>0</v>
      </c>
    </row>
    <row r="25" spans="1:14" ht="15.75" thickBot="1" x14ac:dyDescent="0.3">
      <c r="A25" s="26"/>
      <c r="B25" s="26"/>
      <c r="C25" s="26"/>
      <c r="D25" s="26"/>
      <c r="E25" s="30"/>
      <c r="F25" s="26"/>
      <c r="G25" s="26"/>
      <c r="H25" s="26"/>
      <c r="I25" s="26"/>
      <c r="J25" s="26"/>
      <c r="K25" s="26"/>
      <c r="L25" s="26"/>
      <c r="M25" s="26"/>
      <c r="N25" s="26"/>
    </row>
    <row r="26" spans="1:14" x14ac:dyDescent="0.25">
      <c r="A26" s="58" t="s">
        <v>40</v>
      </c>
      <c r="B26" s="169">
        <v>43234</v>
      </c>
      <c r="C26" s="60"/>
      <c r="D26" s="61"/>
      <c r="E26" s="61"/>
      <c r="F26" s="61"/>
      <c r="G26" s="61"/>
      <c r="H26" s="62"/>
      <c r="I26" s="63">
        <f t="shared" ref="I26:I32" si="2">SUM((H26-G26)*24,(F26-E26)*24,(D26-C26)*24)</f>
        <v>0</v>
      </c>
      <c r="J26" s="89"/>
      <c r="K26" s="180"/>
      <c r="L26" s="86"/>
      <c r="M26" s="89"/>
      <c r="N26" s="65"/>
    </row>
    <row r="27" spans="1:14" x14ac:dyDescent="0.25">
      <c r="A27" s="67" t="s">
        <v>41</v>
      </c>
      <c r="B27" s="170">
        <v>43235</v>
      </c>
      <c r="C27" s="69"/>
      <c r="D27" s="70"/>
      <c r="E27" s="70"/>
      <c r="F27" s="70"/>
      <c r="G27" s="70"/>
      <c r="H27" s="71"/>
      <c r="I27" s="72">
        <f t="shared" si="2"/>
        <v>0</v>
      </c>
      <c r="J27" s="93"/>
      <c r="K27" s="181"/>
      <c r="L27" s="86"/>
      <c r="M27" s="93"/>
      <c r="N27" s="74"/>
    </row>
    <row r="28" spans="1:14" x14ac:dyDescent="0.25">
      <c r="A28" s="67" t="s">
        <v>42</v>
      </c>
      <c r="B28" s="170">
        <v>43236</v>
      </c>
      <c r="C28" s="69"/>
      <c r="D28" s="70"/>
      <c r="E28" s="70"/>
      <c r="F28" s="70"/>
      <c r="G28" s="70"/>
      <c r="H28" s="71"/>
      <c r="I28" s="72">
        <f t="shared" si="2"/>
        <v>0</v>
      </c>
      <c r="J28" s="93"/>
      <c r="K28" s="181"/>
      <c r="L28" s="87"/>
      <c r="M28" s="93"/>
      <c r="N28" s="74"/>
    </row>
    <row r="29" spans="1:14" x14ac:dyDescent="0.25">
      <c r="A29" s="67" t="s">
        <v>43</v>
      </c>
      <c r="B29" s="170">
        <v>43237</v>
      </c>
      <c r="C29" s="69"/>
      <c r="D29" s="70"/>
      <c r="E29" s="70"/>
      <c r="F29" s="70"/>
      <c r="G29" s="70"/>
      <c r="H29" s="71"/>
      <c r="I29" s="72">
        <f t="shared" si="2"/>
        <v>0</v>
      </c>
      <c r="J29" s="93"/>
      <c r="K29" s="181"/>
      <c r="L29" s="87"/>
      <c r="M29" s="93"/>
      <c r="N29" s="74"/>
    </row>
    <row r="30" spans="1:14" x14ac:dyDescent="0.25">
      <c r="A30" s="67" t="s">
        <v>44</v>
      </c>
      <c r="B30" s="170">
        <v>43238</v>
      </c>
      <c r="C30" s="69"/>
      <c r="D30" s="70"/>
      <c r="E30" s="70"/>
      <c r="F30" s="70"/>
      <c r="G30" s="70"/>
      <c r="H30" s="71"/>
      <c r="I30" s="72">
        <f t="shared" si="2"/>
        <v>0</v>
      </c>
      <c r="J30" s="93"/>
      <c r="K30" s="181"/>
      <c r="L30" s="87"/>
      <c r="M30" s="93"/>
      <c r="N30" s="74"/>
    </row>
    <row r="31" spans="1:14" x14ac:dyDescent="0.25">
      <c r="A31" s="67" t="s">
        <v>45</v>
      </c>
      <c r="B31" s="170">
        <v>43239</v>
      </c>
      <c r="C31" s="69"/>
      <c r="D31" s="70"/>
      <c r="E31" s="70"/>
      <c r="F31" s="70"/>
      <c r="G31" s="70"/>
      <c r="H31" s="71"/>
      <c r="I31" s="72">
        <f t="shared" si="2"/>
        <v>0</v>
      </c>
      <c r="J31" s="93"/>
      <c r="K31" s="74"/>
      <c r="L31" s="87"/>
      <c r="M31" s="93"/>
      <c r="N31" s="74"/>
    </row>
    <row r="32" spans="1:14" ht="15.75" thickBot="1" x14ac:dyDescent="0.3">
      <c r="A32" s="78" t="s">
        <v>36</v>
      </c>
      <c r="B32" s="171">
        <v>43240</v>
      </c>
      <c r="C32" s="80"/>
      <c r="D32" s="81"/>
      <c r="E32" s="81"/>
      <c r="F32" s="81"/>
      <c r="G32" s="81"/>
      <c r="H32" s="82"/>
      <c r="I32" s="83">
        <f t="shared" si="2"/>
        <v>0</v>
      </c>
      <c r="J32" s="103"/>
      <c r="K32" s="104"/>
      <c r="L32" s="87"/>
      <c r="M32" s="93"/>
      <c r="N32" s="104"/>
    </row>
    <row r="33" spans="1:16" ht="15.75" thickBot="1" x14ac:dyDescent="0.3">
      <c r="A33" s="84" t="s">
        <v>37</v>
      </c>
      <c r="B33" s="228"/>
      <c r="C33" s="228"/>
      <c r="D33" s="228"/>
      <c r="E33" s="228"/>
      <c r="F33" s="42"/>
      <c r="G33" s="229" t="s">
        <v>38</v>
      </c>
      <c r="H33" s="230"/>
      <c r="I33" s="39">
        <f>SUM(I26:I32)</f>
        <v>0</v>
      </c>
      <c r="J33" s="85">
        <f>SUM(J26:J32)</f>
        <v>0</v>
      </c>
      <c r="K33" s="53">
        <f>SUM(K26:K32)</f>
        <v>0</v>
      </c>
      <c r="L33" s="26"/>
      <c r="M33" s="52">
        <f>IF(I33&gt;40,(SUM(M26:M32)-(N33))*1.5,IF(I33&lt;=40,(SUM(M26:M32))))</f>
        <v>0</v>
      </c>
      <c r="N33" s="53">
        <f>SUM(N26:N32)</f>
        <v>0</v>
      </c>
    </row>
    <row r="34" spans="1:16" ht="15.75" thickBot="1" x14ac:dyDescent="0.3">
      <c r="A34" s="42"/>
      <c r="B34" s="239"/>
      <c r="C34" s="239"/>
      <c r="D34" s="239"/>
      <c r="E34" s="239"/>
      <c r="F34" s="42"/>
      <c r="G34" s="54"/>
      <c r="H34" s="54"/>
      <c r="I34" s="55"/>
      <c r="J34" s="55"/>
      <c r="K34" s="55"/>
      <c r="L34" s="42"/>
      <c r="M34" s="56" t="s">
        <v>39</v>
      </c>
      <c r="N34" s="57">
        <f>IF(I33&gt;40,(SUM(N24+M33)),IF(I33&lt;=40,SUM(N24+M33-N33)))</f>
        <v>0</v>
      </c>
    </row>
    <row r="35" spans="1:16" ht="15.75" thickBot="1" x14ac:dyDescent="0.3">
      <c r="A35" s="26"/>
      <c r="B35" s="26"/>
      <c r="C35" s="26"/>
      <c r="D35" s="26"/>
      <c r="E35" s="30"/>
      <c r="F35" s="26"/>
      <c r="G35" s="26"/>
      <c r="H35" s="26"/>
      <c r="I35" s="26"/>
      <c r="J35" s="26"/>
      <c r="K35" s="26"/>
      <c r="L35" s="26"/>
      <c r="M35" s="26"/>
      <c r="N35" s="26"/>
    </row>
    <row r="36" spans="1:16" x14ac:dyDescent="0.25">
      <c r="A36" s="58" t="s">
        <v>40</v>
      </c>
      <c r="B36" s="169">
        <v>43241</v>
      </c>
      <c r="C36" s="60"/>
      <c r="D36" s="61"/>
      <c r="E36" s="61"/>
      <c r="F36" s="61"/>
      <c r="G36" s="61"/>
      <c r="H36" s="62"/>
      <c r="I36" s="63">
        <f t="shared" ref="I36:I42" si="3">SUM((H36-G36)*24,(F36-E36)*24,(D36-C36)*24)</f>
        <v>0</v>
      </c>
      <c r="J36" s="89"/>
      <c r="K36" s="180"/>
      <c r="L36" s="42"/>
      <c r="M36" s="89"/>
      <c r="N36" s="65"/>
    </row>
    <row r="37" spans="1:16" x14ac:dyDescent="0.25">
      <c r="A37" s="67" t="s">
        <v>41</v>
      </c>
      <c r="B37" s="170">
        <v>43242</v>
      </c>
      <c r="C37" s="69"/>
      <c r="D37" s="70"/>
      <c r="E37" s="70"/>
      <c r="F37" s="70"/>
      <c r="G37" s="70"/>
      <c r="H37" s="71"/>
      <c r="I37" s="72">
        <f t="shared" si="3"/>
        <v>0</v>
      </c>
      <c r="J37" s="93"/>
      <c r="K37" s="181"/>
      <c r="L37" s="42"/>
      <c r="M37" s="93"/>
      <c r="N37" s="74"/>
    </row>
    <row r="38" spans="1:16" x14ac:dyDescent="0.25">
      <c r="A38" s="67" t="s">
        <v>42</v>
      </c>
      <c r="B38" s="170">
        <v>43243</v>
      </c>
      <c r="C38" s="69"/>
      <c r="D38" s="70"/>
      <c r="E38" s="70"/>
      <c r="F38" s="70"/>
      <c r="G38" s="70"/>
      <c r="H38" s="71"/>
      <c r="I38" s="72">
        <f t="shared" si="3"/>
        <v>0</v>
      </c>
      <c r="J38" s="93"/>
      <c r="K38" s="181"/>
      <c r="L38" s="26"/>
      <c r="M38" s="93"/>
      <c r="N38" s="74"/>
    </row>
    <row r="39" spans="1:16" x14ac:dyDescent="0.25">
      <c r="A39" s="67" t="s">
        <v>43</v>
      </c>
      <c r="B39" s="170">
        <v>43244</v>
      </c>
      <c r="C39" s="69"/>
      <c r="D39" s="70"/>
      <c r="E39" s="70"/>
      <c r="F39" s="70"/>
      <c r="G39" s="70"/>
      <c r="H39" s="71"/>
      <c r="I39" s="72">
        <f t="shared" si="3"/>
        <v>0</v>
      </c>
      <c r="J39" s="93"/>
      <c r="K39" s="181"/>
      <c r="L39" s="26"/>
      <c r="M39" s="93"/>
      <c r="N39" s="74"/>
    </row>
    <row r="40" spans="1:16" x14ac:dyDescent="0.25">
      <c r="A40" s="67" t="s">
        <v>44</v>
      </c>
      <c r="B40" s="170">
        <v>43245</v>
      </c>
      <c r="C40" s="69"/>
      <c r="D40" s="70"/>
      <c r="E40" s="70"/>
      <c r="F40" s="70"/>
      <c r="G40" s="70"/>
      <c r="H40" s="71"/>
      <c r="I40" s="72">
        <f t="shared" si="3"/>
        <v>0</v>
      </c>
      <c r="J40" s="93"/>
      <c r="K40" s="181"/>
      <c r="L40" s="26"/>
      <c r="M40" s="93"/>
      <c r="N40" s="74"/>
    </row>
    <row r="41" spans="1:16" x14ac:dyDescent="0.25">
      <c r="A41" s="67" t="s">
        <v>45</v>
      </c>
      <c r="B41" s="170">
        <v>43246</v>
      </c>
      <c r="C41" s="69"/>
      <c r="D41" s="70"/>
      <c r="E41" s="70"/>
      <c r="F41" s="70"/>
      <c r="G41" s="70"/>
      <c r="H41" s="71"/>
      <c r="I41" s="72">
        <f t="shared" si="3"/>
        <v>0</v>
      </c>
      <c r="J41" s="93"/>
      <c r="K41" s="74"/>
      <c r="L41" s="26"/>
      <c r="M41" s="93"/>
      <c r="N41" s="74"/>
    </row>
    <row r="42" spans="1:16" ht="15.75" thickBot="1" x14ac:dyDescent="0.3">
      <c r="A42" s="78" t="s">
        <v>36</v>
      </c>
      <c r="B42" s="171">
        <v>43247</v>
      </c>
      <c r="C42" s="80"/>
      <c r="D42" s="81"/>
      <c r="E42" s="81"/>
      <c r="F42" s="81"/>
      <c r="G42" s="81"/>
      <c r="H42" s="82"/>
      <c r="I42" s="72">
        <f t="shared" si="3"/>
        <v>0</v>
      </c>
      <c r="J42" s="103"/>
      <c r="K42" s="104"/>
      <c r="L42" s="26"/>
      <c r="M42" s="93"/>
      <c r="N42" s="104"/>
    </row>
    <row r="43" spans="1:16" ht="15.75" thickBot="1" x14ac:dyDescent="0.3">
      <c r="A43" s="84" t="s">
        <v>37</v>
      </c>
      <c r="B43" s="240"/>
      <c r="C43" s="240"/>
      <c r="D43" s="240"/>
      <c r="E43" s="240"/>
      <c r="F43" s="42"/>
      <c r="G43" s="229" t="s">
        <v>38</v>
      </c>
      <c r="H43" s="230"/>
      <c r="I43" s="39">
        <f>SUM(I36:I42)</f>
        <v>0</v>
      </c>
      <c r="J43" s="85">
        <f>SUM(J36:J42)</f>
        <v>0</v>
      </c>
      <c r="K43" s="53">
        <f>SUM(K36:K42)</f>
        <v>0</v>
      </c>
      <c r="L43" s="26"/>
      <c r="M43" s="139">
        <f>IF(I43&gt;40,(SUM(M36:M42)-(N43))*1.5,IF(I43&lt;=40,(SUM(M36:M42))))</f>
        <v>0</v>
      </c>
      <c r="N43" s="53">
        <f>SUM(N36:N42)</f>
        <v>0</v>
      </c>
    </row>
    <row r="44" spans="1:16" ht="15.75" thickBot="1" x14ac:dyDescent="0.3">
      <c r="A44" s="42"/>
      <c r="B44" s="241"/>
      <c r="C44" s="241"/>
      <c r="D44" s="241"/>
      <c r="E44" s="241"/>
      <c r="F44" s="42"/>
      <c r="G44" s="54"/>
      <c r="H44" s="54"/>
      <c r="I44" s="55"/>
      <c r="J44" s="55"/>
      <c r="K44" s="55"/>
      <c r="L44" s="42"/>
      <c r="M44" s="56" t="s">
        <v>39</v>
      </c>
      <c r="N44" s="57">
        <f>IF(I43&gt;40,(SUM(N34+M43)),IF(I43&lt;=40,SUM(N34+M43-N43)))</f>
        <v>0</v>
      </c>
      <c r="P44" s="195"/>
    </row>
    <row r="45" spans="1:16" ht="15.75" thickBot="1" x14ac:dyDescent="0.3">
      <c r="A45" s="42"/>
      <c r="B45" s="182"/>
      <c r="C45" s="182"/>
      <c r="D45" s="182"/>
      <c r="E45" s="182"/>
      <c r="F45" s="42"/>
      <c r="G45" s="54"/>
      <c r="H45" s="54"/>
      <c r="I45" s="106"/>
      <c r="J45" s="55"/>
      <c r="K45" s="55"/>
      <c r="L45" s="42"/>
      <c r="M45" s="96"/>
      <c r="N45" s="55"/>
    </row>
    <row r="46" spans="1:16" x14ac:dyDescent="0.25">
      <c r="A46" s="97" t="s">
        <v>40</v>
      </c>
      <c r="B46" s="196">
        <v>43248</v>
      </c>
      <c r="C46" s="60"/>
      <c r="D46" s="61"/>
      <c r="E46" s="61"/>
      <c r="F46" s="61"/>
      <c r="G46" s="61"/>
      <c r="H46" s="62"/>
      <c r="I46" s="176">
        <f>SUM((H46-G46)*24,(F46-E46)*24,(D46-C46)*24)</f>
        <v>0</v>
      </c>
      <c r="J46" s="89"/>
      <c r="K46" s="180"/>
      <c r="L46" s="42"/>
      <c r="M46" s="89"/>
      <c r="N46" s="65"/>
    </row>
    <row r="47" spans="1:16" x14ac:dyDescent="0.25">
      <c r="A47" s="173" t="s">
        <v>54</v>
      </c>
      <c r="B47" s="133">
        <v>43249</v>
      </c>
      <c r="C47" s="69"/>
      <c r="D47" s="70"/>
      <c r="E47" s="70"/>
      <c r="F47" s="70"/>
      <c r="G47" s="70"/>
      <c r="H47" s="71"/>
      <c r="I47" s="176">
        <f>SUM((H47-G47)*24,(F47-E47)*24,(D47-C47)*24)</f>
        <v>0</v>
      </c>
      <c r="J47" s="93"/>
      <c r="K47" s="181"/>
      <c r="L47" s="42"/>
      <c r="M47" s="93"/>
      <c r="N47" s="74"/>
    </row>
    <row r="48" spans="1:16" x14ac:dyDescent="0.25">
      <c r="A48" s="173" t="s">
        <v>42</v>
      </c>
      <c r="B48" s="133">
        <v>43250</v>
      </c>
      <c r="C48" s="69"/>
      <c r="D48" s="70"/>
      <c r="E48" s="70"/>
      <c r="F48" s="70"/>
      <c r="G48" s="70"/>
      <c r="H48" s="71"/>
      <c r="I48" s="176">
        <f>SUM((H48-G48)*24,(F48-E48)*24,(D48-C48)*24)</f>
        <v>0</v>
      </c>
      <c r="J48" s="93"/>
      <c r="K48" s="74"/>
      <c r="L48" s="42"/>
      <c r="M48" s="93"/>
      <c r="N48" s="74"/>
    </row>
    <row r="49" spans="1:14" ht="15.75" thickBot="1" x14ac:dyDescent="0.3">
      <c r="A49" s="100" t="s">
        <v>43</v>
      </c>
      <c r="B49" s="137">
        <v>43251</v>
      </c>
      <c r="C49" s="80"/>
      <c r="D49" s="81"/>
      <c r="E49" s="81"/>
      <c r="F49" s="81"/>
      <c r="G49" s="81"/>
      <c r="H49" s="82"/>
      <c r="I49" s="197">
        <f>SUM((H49-G49)*24,(F49-E49)*24,(D49-C49)*24)</f>
        <v>0</v>
      </c>
      <c r="J49" s="103"/>
      <c r="K49" s="104"/>
      <c r="L49" s="42"/>
      <c r="M49" s="103"/>
      <c r="N49" s="104"/>
    </row>
    <row r="50" spans="1:14" ht="15.75" thickBot="1" x14ac:dyDescent="0.3">
      <c r="A50" s="84" t="s">
        <v>37</v>
      </c>
      <c r="B50" s="105"/>
      <c r="C50" s="105"/>
      <c r="D50" s="105"/>
      <c r="E50" s="105"/>
      <c r="F50" s="42"/>
      <c r="G50" s="229" t="s">
        <v>38</v>
      </c>
      <c r="H50" s="230"/>
      <c r="I50" s="39">
        <f>SUM(I46:I49)</f>
        <v>0</v>
      </c>
      <c r="J50" s="85">
        <f>SUM(J46:J49)</f>
        <v>0</v>
      </c>
      <c r="K50" s="53">
        <f>SUM(K46:K49)</f>
        <v>0</v>
      </c>
      <c r="L50" s="55"/>
      <c r="M50" s="52">
        <f>IF(I50&gt;40,(SUM(M46:M49)-(N50))*1.5,IF(I50&lt;=40,(SUM(M46:M49))))</f>
        <v>0</v>
      </c>
      <c r="N50" s="53">
        <f>SUM(N46:N49)</f>
        <v>0</v>
      </c>
    </row>
    <row r="51" spans="1:14" ht="15.75" thickBot="1" x14ac:dyDescent="0.3">
      <c r="A51" s="42"/>
      <c r="B51" s="109"/>
      <c r="C51" s="109"/>
      <c r="D51" s="109"/>
      <c r="E51" s="109"/>
      <c r="F51" s="42"/>
      <c r="G51" s="54"/>
      <c r="H51" s="54"/>
      <c r="I51" s="55"/>
      <c r="J51" s="55"/>
      <c r="K51" s="55"/>
      <c r="L51" s="42"/>
      <c r="M51" s="56" t="s">
        <v>39</v>
      </c>
      <c r="N51" s="57">
        <f>IF(I50&gt;40,(SUM(N44+M50)),IF(I50&lt;=40,SUM(N44+M50-N50)))</f>
        <v>0</v>
      </c>
    </row>
    <row r="52" spans="1:14" ht="15.75" thickBot="1" x14ac:dyDescent="0.3">
      <c r="A52" s="26"/>
      <c r="B52" s="26"/>
      <c r="C52" s="42"/>
      <c r="D52" s="54"/>
      <c r="E52" s="54"/>
      <c r="F52" s="42"/>
      <c r="G52" s="54"/>
      <c r="H52" s="54"/>
      <c r="I52" s="55"/>
      <c r="J52" s="55"/>
      <c r="K52" s="55"/>
      <c r="L52" s="42"/>
      <c r="M52" s="198"/>
      <c r="N52" s="85"/>
    </row>
    <row r="53" spans="1:14" ht="15.75" thickBot="1" x14ac:dyDescent="0.3">
      <c r="A53" s="26"/>
      <c r="B53" s="42"/>
      <c r="C53" s="42"/>
      <c r="D53" s="54"/>
      <c r="E53" s="54"/>
      <c r="F53" s="42"/>
      <c r="G53" s="242" t="s">
        <v>47</v>
      </c>
      <c r="H53" s="243"/>
      <c r="I53" s="39">
        <f>SUM(I13+I23+I33+I43+I50)-I6</f>
        <v>0</v>
      </c>
      <c r="J53" s="39">
        <f>SUM(J13+J23+J33+J43+J50)</f>
        <v>0</v>
      </c>
      <c r="K53" s="39">
        <f>SUM(K13+K23+K33+K43+K50)</f>
        <v>0</v>
      </c>
      <c r="L53" s="26"/>
      <c r="M53" s="185" t="s">
        <v>20</v>
      </c>
      <c r="N53" s="199"/>
    </row>
    <row r="54" spans="1:14" ht="15.75" thickBot="1" x14ac:dyDescent="0.3">
      <c r="A54" s="110" t="s">
        <v>67</v>
      </c>
      <c r="B54" s="111" t="s">
        <v>53</v>
      </c>
      <c r="C54" s="112"/>
      <c r="D54" s="113"/>
      <c r="E54" s="113"/>
      <c r="F54" s="189"/>
      <c r="G54" s="42"/>
      <c r="H54" s="42"/>
      <c r="I54" s="42"/>
      <c r="J54" s="42"/>
      <c r="K54" s="42"/>
      <c r="L54" s="26"/>
      <c r="M54" s="114" t="s">
        <v>49</v>
      </c>
      <c r="N54" s="53">
        <f>+N51</f>
        <v>0</v>
      </c>
    </row>
    <row r="55" spans="1:14" x14ac:dyDescent="0.25">
      <c r="A55" s="115" t="s">
        <v>68</v>
      </c>
      <c r="B55" s="116" t="s">
        <v>53</v>
      </c>
      <c r="C55" s="117"/>
      <c r="D55" s="26"/>
      <c r="E55" s="26"/>
      <c r="F55" s="189"/>
      <c r="G55" s="26"/>
      <c r="H55" s="26"/>
      <c r="I55" s="26"/>
      <c r="J55" s="26"/>
      <c r="K55" s="26"/>
      <c r="L55" s="26"/>
      <c r="M55" s="26"/>
      <c r="N55" s="26"/>
    </row>
    <row r="56" spans="1:14" x14ac:dyDescent="0.25">
      <c r="A56" s="118" t="s">
        <v>69</v>
      </c>
      <c r="B56" s="119" t="s">
        <v>53</v>
      </c>
      <c r="C56" s="120"/>
      <c r="D56" s="26"/>
      <c r="E56" s="26"/>
      <c r="F56" s="26"/>
      <c r="G56" s="26"/>
      <c r="H56" s="26"/>
      <c r="I56" s="26"/>
      <c r="J56" s="26"/>
      <c r="K56" s="26"/>
      <c r="L56" s="26"/>
      <c r="M56" s="26"/>
      <c r="N56" s="26"/>
    </row>
    <row r="57" spans="1:14" x14ac:dyDescent="0.25">
      <c r="A57" s="26"/>
      <c r="B57" s="26"/>
      <c r="C57" s="26"/>
      <c r="D57" s="26"/>
      <c r="E57" s="26"/>
      <c r="F57" s="26"/>
      <c r="G57" s="26"/>
      <c r="H57" s="26"/>
      <c r="I57" s="26"/>
      <c r="J57" s="26"/>
      <c r="K57" s="26"/>
      <c r="L57" s="26"/>
      <c r="M57" s="26"/>
      <c r="N57" s="26"/>
    </row>
    <row r="58" spans="1:14" x14ac:dyDescent="0.25">
      <c r="A58" s="26"/>
      <c r="B58" s="26"/>
      <c r="C58" s="26"/>
      <c r="D58" s="26"/>
      <c r="E58" s="26"/>
      <c r="F58" s="26"/>
      <c r="G58" s="26"/>
      <c r="H58" s="26"/>
      <c r="I58" s="26"/>
      <c r="J58" s="26"/>
      <c r="K58" s="26"/>
      <c r="L58" s="26"/>
      <c r="M58" s="26"/>
      <c r="N58" s="26"/>
    </row>
    <row r="59" spans="1:14" x14ac:dyDescent="0.25">
      <c r="A59" s="30" t="s">
        <v>50</v>
      </c>
      <c r="B59" s="26"/>
      <c r="C59" s="26"/>
      <c r="D59" s="26"/>
      <c r="E59" s="26"/>
      <c r="F59" s="26"/>
      <c r="G59" s="26"/>
      <c r="H59" s="26"/>
      <c r="I59" s="121" t="s">
        <v>24</v>
      </c>
      <c r="J59" s="246">
        <f ca="1">TODAY()</f>
        <v>43111</v>
      </c>
      <c r="K59" s="246"/>
      <c r="L59" s="26"/>
      <c r="M59" s="26"/>
      <c r="N59" s="26"/>
    </row>
    <row r="60" spans="1:14" x14ac:dyDescent="0.25">
      <c r="A60" s="30"/>
      <c r="B60" s="26"/>
      <c r="C60" s="26"/>
      <c r="D60" s="26"/>
      <c r="E60" s="26"/>
      <c r="F60" s="26"/>
      <c r="G60" s="26"/>
      <c r="H60" s="26"/>
      <c r="I60" s="122"/>
      <c r="J60" s="26"/>
      <c r="K60" s="30"/>
      <c r="L60" s="26"/>
      <c r="M60" s="26"/>
      <c r="N60" s="26"/>
    </row>
    <row r="61" spans="1:14" x14ac:dyDescent="0.25">
      <c r="A61" s="30" t="s">
        <v>51</v>
      </c>
      <c r="B61" s="26"/>
      <c r="C61" s="26"/>
      <c r="D61" s="26"/>
      <c r="E61" s="26"/>
      <c r="F61" s="26"/>
      <c r="G61" s="26"/>
      <c r="H61" s="26"/>
      <c r="I61" s="121" t="s">
        <v>24</v>
      </c>
      <c r="J61" s="246">
        <f ca="1">TODAY()</f>
        <v>43111</v>
      </c>
      <c r="K61" s="246"/>
      <c r="L61" s="26"/>
      <c r="M61" s="247"/>
      <c r="N61" s="247"/>
    </row>
    <row r="62" spans="1:14" x14ac:dyDescent="0.25">
      <c r="A62" s="23"/>
      <c r="B62" s="23"/>
      <c r="C62" s="23"/>
      <c r="D62" s="23"/>
      <c r="E62" s="23"/>
      <c r="F62" s="23"/>
      <c r="G62" s="23"/>
      <c r="H62" s="23"/>
      <c r="I62" s="23"/>
      <c r="J62" s="23"/>
      <c r="K62" s="123"/>
      <c r="L62" s="123"/>
      <c r="M62" s="124"/>
      <c r="N62" s="125"/>
    </row>
  </sheetData>
  <sheetProtection algorithmName="SHA-512" hashValue="mznEKCga28ykmVpPlRIy1hNwRMFM7WUd1iMlatflOmYDEMFtVaAXROyJ3aFDAp55lb+NdOcwypxuMS+t13gzKA==" saltValue="F90I6AWcDiNP2J1XOJTEVQ==" spinCount="100000" sheet="1" objects="1" scenarios="1" selectLockedCells="1"/>
  <mergeCells count="23">
    <mergeCell ref="J59:K59"/>
    <mergeCell ref="J61:K61"/>
    <mergeCell ref="M61:N61"/>
    <mergeCell ref="B34:E34"/>
    <mergeCell ref="B43:E43"/>
    <mergeCell ref="G43:H43"/>
    <mergeCell ref="B44:E44"/>
    <mergeCell ref="G50:H50"/>
    <mergeCell ref="G53:H53"/>
    <mergeCell ref="B14:E14"/>
    <mergeCell ref="B23:E23"/>
    <mergeCell ref="G23:H23"/>
    <mergeCell ref="B24:E24"/>
    <mergeCell ref="B33:E33"/>
    <mergeCell ref="G33:H33"/>
    <mergeCell ref="B13:E13"/>
    <mergeCell ref="G13:H13"/>
    <mergeCell ref="I1:K1"/>
    <mergeCell ref="H2:J2"/>
    <mergeCell ref="B3:E3"/>
    <mergeCell ref="A6:E6"/>
    <mergeCell ref="F6:H6"/>
    <mergeCell ref="C2:E2"/>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87"/>
      <c r="C1" s="87"/>
      <c r="D1" s="87"/>
      <c r="E1" s="26"/>
      <c r="F1" s="26"/>
      <c r="G1" s="26"/>
      <c r="H1" s="26"/>
      <c r="I1" s="231" t="s">
        <v>70</v>
      </c>
      <c r="J1" s="231"/>
      <c r="K1" s="231"/>
      <c r="L1" s="26"/>
      <c r="M1" s="26"/>
      <c r="N1" s="26"/>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31"/>
      <c r="M3" s="32" t="s">
        <v>22</v>
      </c>
      <c r="N3" s="33">
        <f>May!N54</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May!I50</f>
        <v>0</v>
      </c>
      <c r="J6" s="40"/>
      <c r="K6" s="41"/>
      <c r="L6" s="42"/>
      <c r="M6" s="40"/>
      <c r="N6" s="41"/>
    </row>
    <row r="7" spans="1:14" x14ac:dyDescent="0.25">
      <c r="A7" s="126" t="s">
        <v>44</v>
      </c>
      <c r="B7" s="175">
        <v>43252</v>
      </c>
      <c r="C7" s="60"/>
      <c r="D7" s="61"/>
      <c r="E7" s="61"/>
      <c r="F7" s="61"/>
      <c r="G7" s="61"/>
      <c r="H7" s="62"/>
      <c r="I7" s="187">
        <f>SUM((H7-G7)*24,(F7-E7)*24,(D7-C7)*24)</f>
        <v>0</v>
      </c>
      <c r="J7" s="177"/>
      <c r="K7" s="92"/>
      <c r="L7" s="26"/>
      <c r="M7" s="179"/>
      <c r="N7" s="92"/>
    </row>
    <row r="8" spans="1:14" x14ac:dyDescent="0.25">
      <c r="A8" s="188" t="s">
        <v>45</v>
      </c>
      <c r="B8" s="68">
        <v>43253</v>
      </c>
      <c r="C8" s="69"/>
      <c r="D8" s="70"/>
      <c r="E8" s="70"/>
      <c r="F8" s="70"/>
      <c r="G8" s="70"/>
      <c r="H8" s="71"/>
      <c r="I8" s="90">
        <f>SUM((H8-G8)*24,(F8-E8)*24,(D8-C8)*24)</f>
        <v>0</v>
      </c>
      <c r="J8" s="76"/>
      <c r="K8" s="77"/>
      <c r="L8" s="26"/>
      <c r="M8" s="75"/>
      <c r="N8" s="77"/>
    </row>
    <row r="9" spans="1:14" ht="15.75" thickBot="1" x14ac:dyDescent="0.3">
      <c r="A9" s="78" t="s">
        <v>36</v>
      </c>
      <c r="B9" s="68">
        <v>43254</v>
      </c>
      <c r="C9" s="80"/>
      <c r="D9" s="81"/>
      <c r="E9" s="81"/>
      <c r="F9" s="81"/>
      <c r="G9" s="81"/>
      <c r="H9" s="82"/>
      <c r="I9" s="95">
        <f>SUM((H9-G9)*24,(F9-E9)*24,(D9-C9)*24)</f>
        <v>0</v>
      </c>
      <c r="J9" s="76"/>
      <c r="K9" s="77"/>
      <c r="L9" s="26"/>
      <c r="M9" s="75"/>
      <c r="N9" s="77"/>
    </row>
    <row r="10" spans="1:14" ht="15.75" thickBot="1" x14ac:dyDescent="0.3">
      <c r="A10" s="84" t="s">
        <v>37</v>
      </c>
      <c r="B10" s="259"/>
      <c r="C10" s="228"/>
      <c r="D10" s="228"/>
      <c r="E10" s="228"/>
      <c r="F10" s="42"/>
      <c r="G10" s="229" t="s">
        <v>38</v>
      </c>
      <c r="H10" s="230"/>
      <c r="I10" s="39">
        <f>SUM(I6:I9)</f>
        <v>0</v>
      </c>
      <c r="J10" s="85">
        <f>SUM(J7:J9)</f>
        <v>0</v>
      </c>
      <c r="K10" s="53">
        <f>SUM(K7:K9)</f>
        <v>0</v>
      </c>
      <c r="L10" s="26"/>
      <c r="M10" s="139">
        <f>IF(I10&gt;40,(SUM(M7:M9)-(N10))*1.5,IF(I10&lt;=40,(SUM(M7:M9))))</f>
        <v>0</v>
      </c>
      <c r="N10" s="57">
        <f>SUM(N7:N9)</f>
        <v>0</v>
      </c>
    </row>
    <row r="11" spans="1:14" ht="15.75" thickBot="1" x14ac:dyDescent="0.3">
      <c r="A11" s="42"/>
      <c r="B11" s="239"/>
      <c r="C11" s="239"/>
      <c r="D11" s="239"/>
      <c r="E11" s="239"/>
      <c r="F11" s="42"/>
      <c r="G11" s="54"/>
      <c r="H11" s="54"/>
      <c r="I11" s="55"/>
      <c r="J11" s="55"/>
      <c r="K11" s="55"/>
      <c r="L11" s="42"/>
      <c r="M11" s="56" t="s">
        <v>39</v>
      </c>
      <c r="N11" s="57">
        <f>IF(I10&gt;40,(SUM(N3+M10)),IF(I10&lt;=40,SUM(N3+M10-N10)))</f>
        <v>0</v>
      </c>
    </row>
    <row r="12" spans="1:14" ht="15.75" thickBot="1" x14ac:dyDescent="0.3">
      <c r="A12" s="26"/>
      <c r="B12" s="26"/>
      <c r="C12" s="26"/>
      <c r="D12" s="26"/>
      <c r="E12" s="30"/>
      <c r="F12" s="26"/>
      <c r="G12" s="26"/>
      <c r="H12" s="26"/>
      <c r="I12" s="26"/>
      <c r="J12" s="26"/>
      <c r="K12" s="26"/>
      <c r="L12" s="26"/>
      <c r="M12" s="26"/>
      <c r="N12" s="26"/>
    </row>
    <row r="13" spans="1:14" x14ac:dyDescent="0.25">
      <c r="A13" s="58" t="s">
        <v>40</v>
      </c>
      <c r="B13" s="169">
        <v>43255</v>
      </c>
      <c r="C13" s="60"/>
      <c r="D13" s="61"/>
      <c r="E13" s="61"/>
      <c r="F13" s="61"/>
      <c r="G13" s="61"/>
      <c r="H13" s="62"/>
      <c r="I13" s="63">
        <f t="shared" ref="I13:I19" si="0">SUM((H13-G13)*24,(F13-E13)*24,(D13-C13)*24)</f>
        <v>0</v>
      </c>
      <c r="J13" s="89"/>
      <c r="K13" s="180"/>
      <c r="L13" s="42"/>
      <c r="M13" s="89"/>
      <c r="N13" s="65"/>
    </row>
    <row r="14" spans="1:14" x14ac:dyDescent="0.25">
      <c r="A14" s="67" t="s">
        <v>41</v>
      </c>
      <c r="B14" s="170">
        <v>43256</v>
      </c>
      <c r="C14" s="69"/>
      <c r="D14" s="70"/>
      <c r="E14" s="70"/>
      <c r="F14" s="70"/>
      <c r="G14" s="70"/>
      <c r="H14" s="71"/>
      <c r="I14" s="72">
        <f t="shared" si="0"/>
        <v>0</v>
      </c>
      <c r="J14" s="93"/>
      <c r="K14" s="181"/>
      <c r="L14" s="42"/>
      <c r="M14" s="93"/>
      <c r="N14" s="74"/>
    </row>
    <row r="15" spans="1:14" x14ac:dyDescent="0.25">
      <c r="A15" s="67" t="s">
        <v>42</v>
      </c>
      <c r="B15" s="170">
        <v>43257</v>
      </c>
      <c r="C15" s="69"/>
      <c r="D15" s="70"/>
      <c r="E15" s="70"/>
      <c r="F15" s="70"/>
      <c r="G15" s="70"/>
      <c r="H15" s="71"/>
      <c r="I15" s="72">
        <f t="shared" si="0"/>
        <v>0</v>
      </c>
      <c r="J15" s="93"/>
      <c r="K15" s="181"/>
      <c r="L15" s="26"/>
      <c r="M15" s="93"/>
      <c r="N15" s="74"/>
    </row>
    <row r="16" spans="1:14" x14ac:dyDescent="0.25">
      <c r="A16" s="67" t="s">
        <v>43</v>
      </c>
      <c r="B16" s="170">
        <v>43258</v>
      </c>
      <c r="C16" s="69"/>
      <c r="D16" s="70"/>
      <c r="E16" s="70"/>
      <c r="F16" s="70"/>
      <c r="G16" s="70"/>
      <c r="H16" s="71"/>
      <c r="I16" s="72">
        <f t="shared" si="0"/>
        <v>0</v>
      </c>
      <c r="J16" s="93"/>
      <c r="K16" s="181"/>
      <c r="L16" s="26"/>
      <c r="M16" s="93"/>
      <c r="N16" s="74"/>
    </row>
    <row r="17" spans="1:14" x14ac:dyDescent="0.25">
      <c r="A17" s="67" t="s">
        <v>44</v>
      </c>
      <c r="B17" s="170">
        <v>43259</v>
      </c>
      <c r="C17" s="69"/>
      <c r="D17" s="70"/>
      <c r="E17" s="70"/>
      <c r="F17" s="70"/>
      <c r="G17" s="70"/>
      <c r="H17" s="71"/>
      <c r="I17" s="72">
        <f t="shared" si="0"/>
        <v>0</v>
      </c>
      <c r="J17" s="93"/>
      <c r="K17" s="181"/>
      <c r="L17" s="26"/>
      <c r="M17" s="93"/>
      <c r="N17" s="74"/>
    </row>
    <row r="18" spans="1:14" x14ac:dyDescent="0.25">
      <c r="A18" s="67" t="s">
        <v>45</v>
      </c>
      <c r="B18" s="170">
        <v>43260</v>
      </c>
      <c r="C18" s="69"/>
      <c r="D18" s="70"/>
      <c r="E18" s="70"/>
      <c r="F18" s="70"/>
      <c r="G18" s="70"/>
      <c r="H18" s="71"/>
      <c r="I18" s="72">
        <f t="shared" si="0"/>
        <v>0</v>
      </c>
      <c r="J18" s="93"/>
      <c r="K18" s="74"/>
      <c r="L18" s="26"/>
      <c r="M18" s="93"/>
      <c r="N18" s="74"/>
    </row>
    <row r="19" spans="1:14" ht="15.75" thickBot="1" x14ac:dyDescent="0.3">
      <c r="A19" s="78" t="s">
        <v>36</v>
      </c>
      <c r="B19" s="171">
        <v>43261</v>
      </c>
      <c r="C19" s="80"/>
      <c r="D19" s="81"/>
      <c r="E19" s="81"/>
      <c r="F19" s="81"/>
      <c r="G19" s="81"/>
      <c r="H19" s="82"/>
      <c r="I19" s="72">
        <f t="shared" si="0"/>
        <v>0</v>
      </c>
      <c r="J19" s="103"/>
      <c r="K19" s="104"/>
      <c r="L19" s="26"/>
      <c r="M19" s="93"/>
      <c r="N19" s="104"/>
    </row>
    <row r="20" spans="1:14" ht="15.75" thickBot="1" x14ac:dyDescent="0.3">
      <c r="A20" s="84" t="s">
        <v>37</v>
      </c>
      <c r="B20" s="228"/>
      <c r="C20" s="228"/>
      <c r="D20" s="228"/>
      <c r="E20" s="228"/>
      <c r="F20" s="42"/>
      <c r="G20" s="229" t="s">
        <v>38</v>
      </c>
      <c r="H20" s="230"/>
      <c r="I20" s="39">
        <f>SUM(I13:I19)</f>
        <v>0</v>
      </c>
      <c r="J20" s="85">
        <f>SUM(J13:J19)</f>
        <v>0</v>
      </c>
      <c r="K20" s="53">
        <f>SUM(K13:K19)</f>
        <v>0</v>
      </c>
      <c r="L20" s="26"/>
      <c r="M20" s="52">
        <f>IF(I20&gt;40,(SUM(M13:M19)-(N20))*1.5,IF(I20&lt;=40,(SUM(M13:M19))))</f>
        <v>0</v>
      </c>
      <c r="N20" s="53">
        <f>SUM(N13:N19)</f>
        <v>0</v>
      </c>
    </row>
    <row r="21" spans="1:14" ht="15.75" thickBot="1" x14ac:dyDescent="0.3">
      <c r="A21" s="42"/>
      <c r="B21" s="239"/>
      <c r="C21" s="239"/>
      <c r="D21" s="239"/>
      <c r="E21" s="239"/>
      <c r="F21" s="42"/>
      <c r="G21" s="54"/>
      <c r="H21" s="54"/>
      <c r="I21" s="55"/>
      <c r="J21" s="55"/>
      <c r="K21" s="55"/>
      <c r="L21" s="42"/>
      <c r="M21" s="56" t="s">
        <v>39</v>
      </c>
      <c r="N21" s="57">
        <f>IF(I20&gt;40,(SUM(N11+M20)),IF(I20&lt;=40,SUM(N11+M20-N20)))</f>
        <v>0</v>
      </c>
    </row>
    <row r="22" spans="1:14" ht="15.75" thickBot="1" x14ac:dyDescent="0.3">
      <c r="A22" s="26"/>
      <c r="B22" s="26"/>
      <c r="C22" s="26"/>
      <c r="D22" s="26"/>
      <c r="E22" s="30"/>
      <c r="F22" s="26"/>
      <c r="G22" s="26"/>
      <c r="H22" s="26"/>
      <c r="I22" s="26"/>
      <c r="J22" s="26"/>
      <c r="K22" s="26"/>
      <c r="L22" s="26"/>
      <c r="M22" s="26"/>
      <c r="N22" s="26"/>
    </row>
    <row r="23" spans="1:14" x14ac:dyDescent="0.25">
      <c r="A23" s="58" t="s">
        <v>40</v>
      </c>
      <c r="B23" s="169">
        <v>43262</v>
      </c>
      <c r="C23" s="60"/>
      <c r="D23" s="61"/>
      <c r="E23" s="61"/>
      <c r="F23" s="61"/>
      <c r="G23" s="61"/>
      <c r="H23" s="62"/>
      <c r="I23" s="88">
        <f t="shared" ref="I23:I29" si="1">SUM((H23-G23)*24,(F23-E23)*24,(D23-C23)*24)</f>
        <v>0</v>
      </c>
      <c r="J23" s="89"/>
      <c r="K23" s="180"/>
      <c r="L23" s="86"/>
      <c r="M23" s="89"/>
      <c r="N23" s="65"/>
    </row>
    <row r="24" spans="1:14" x14ac:dyDescent="0.25">
      <c r="A24" s="67" t="s">
        <v>41</v>
      </c>
      <c r="B24" s="170">
        <v>43263</v>
      </c>
      <c r="C24" s="69"/>
      <c r="D24" s="70"/>
      <c r="E24" s="70"/>
      <c r="F24" s="70"/>
      <c r="G24" s="70"/>
      <c r="H24" s="71"/>
      <c r="I24" s="90">
        <f t="shared" si="1"/>
        <v>0</v>
      </c>
      <c r="J24" s="93"/>
      <c r="K24" s="181"/>
      <c r="L24" s="86"/>
      <c r="M24" s="93"/>
      <c r="N24" s="74"/>
    </row>
    <row r="25" spans="1:14" x14ac:dyDescent="0.25">
      <c r="A25" s="67" t="s">
        <v>42</v>
      </c>
      <c r="B25" s="170">
        <v>43264</v>
      </c>
      <c r="C25" s="69"/>
      <c r="D25" s="70"/>
      <c r="E25" s="70"/>
      <c r="F25" s="70"/>
      <c r="G25" s="70"/>
      <c r="H25" s="71"/>
      <c r="I25" s="90">
        <f t="shared" si="1"/>
        <v>0</v>
      </c>
      <c r="J25" s="93"/>
      <c r="K25" s="181"/>
      <c r="L25" s="87"/>
      <c r="M25" s="93"/>
      <c r="N25" s="74"/>
    </row>
    <row r="26" spans="1:14" x14ac:dyDescent="0.25">
      <c r="A26" s="67" t="s">
        <v>43</v>
      </c>
      <c r="B26" s="170">
        <v>43265</v>
      </c>
      <c r="C26" s="69"/>
      <c r="D26" s="70"/>
      <c r="E26" s="70"/>
      <c r="F26" s="70"/>
      <c r="G26" s="70"/>
      <c r="H26" s="71"/>
      <c r="I26" s="90">
        <f t="shared" si="1"/>
        <v>0</v>
      </c>
      <c r="J26" s="93"/>
      <c r="K26" s="181"/>
      <c r="L26" s="87"/>
      <c r="M26" s="93"/>
      <c r="N26" s="74"/>
    </row>
    <row r="27" spans="1:14" x14ac:dyDescent="0.25">
      <c r="A27" s="67" t="s">
        <v>44</v>
      </c>
      <c r="B27" s="170">
        <v>43266</v>
      </c>
      <c r="C27" s="69"/>
      <c r="D27" s="70"/>
      <c r="E27" s="70"/>
      <c r="F27" s="70"/>
      <c r="G27" s="70"/>
      <c r="H27" s="71"/>
      <c r="I27" s="90">
        <f t="shared" si="1"/>
        <v>0</v>
      </c>
      <c r="J27" s="93"/>
      <c r="K27" s="181"/>
      <c r="L27" s="87"/>
      <c r="M27" s="93"/>
      <c r="N27" s="74"/>
    </row>
    <row r="28" spans="1:14" x14ac:dyDescent="0.25">
      <c r="A28" s="67" t="s">
        <v>45</v>
      </c>
      <c r="B28" s="170">
        <v>43267</v>
      </c>
      <c r="C28" s="69"/>
      <c r="D28" s="70"/>
      <c r="E28" s="70"/>
      <c r="F28" s="70"/>
      <c r="G28" s="70"/>
      <c r="H28" s="71"/>
      <c r="I28" s="90">
        <f t="shared" si="1"/>
        <v>0</v>
      </c>
      <c r="J28" s="93"/>
      <c r="K28" s="74"/>
      <c r="L28" s="87"/>
      <c r="M28" s="93"/>
      <c r="N28" s="74"/>
    </row>
    <row r="29" spans="1:14" ht="15.75" thickBot="1" x14ac:dyDescent="0.3">
      <c r="A29" s="78" t="s">
        <v>36</v>
      </c>
      <c r="B29" s="171">
        <v>43268</v>
      </c>
      <c r="C29" s="80"/>
      <c r="D29" s="81"/>
      <c r="E29" s="81"/>
      <c r="F29" s="81"/>
      <c r="G29" s="81"/>
      <c r="H29" s="82"/>
      <c r="I29" s="95">
        <f t="shared" si="1"/>
        <v>0</v>
      </c>
      <c r="J29" s="103"/>
      <c r="K29" s="104"/>
      <c r="L29" s="87"/>
      <c r="M29" s="93"/>
      <c r="N29" s="104"/>
    </row>
    <row r="30" spans="1:14" ht="15.75" thickBot="1" x14ac:dyDescent="0.3">
      <c r="A30" s="84" t="s">
        <v>37</v>
      </c>
      <c r="B30" s="228"/>
      <c r="C30" s="228"/>
      <c r="D30" s="228"/>
      <c r="E30" s="228"/>
      <c r="F30" s="42"/>
      <c r="G30" s="229" t="s">
        <v>38</v>
      </c>
      <c r="H30" s="230"/>
      <c r="I30" s="39">
        <f>SUM(I23:I29)</f>
        <v>0</v>
      </c>
      <c r="J30" s="85">
        <f>SUM(J23:J29)</f>
        <v>0</v>
      </c>
      <c r="K30" s="53">
        <f>SUM(K23:K29)</f>
        <v>0</v>
      </c>
      <c r="L30" s="26"/>
      <c r="M30" s="52">
        <f>IF(I30&gt;40,(SUM(M23:M29)-(N30))*1.5,IF(I30&lt;=40,(SUM(M23:M29))))</f>
        <v>0</v>
      </c>
      <c r="N30" s="53">
        <f>SUM(N23:N29)</f>
        <v>0</v>
      </c>
    </row>
    <row r="31" spans="1:14" ht="15.75" thickBot="1" x14ac:dyDescent="0.3">
      <c r="A31" s="42"/>
      <c r="B31" s="239"/>
      <c r="C31" s="239"/>
      <c r="D31" s="239"/>
      <c r="E31" s="239"/>
      <c r="F31" s="42"/>
      <c r="G31" s="54"/>
      <c r="H31" s="54"/>
      <c r="I31" s="55"/>
      <c r="J31" s="55"/>
      <c r="K31" s="55"/>
      <c r="L31" s="42"/>
      <c r="M31" s="56" t="s">
        <v>39</v>
      </c>
      <c r="N31" s="57">
        <f>IF(I30&gt;40,(SUM(N21+M30)),IF(I30&lt;=40,SUM(N21+M30-N30)))</f>
        <v>0</v>
      </c>
    </row>
    <row r="32" spans="1:14" ht="15.75" thickBot="1" x14ac:dyDescent="0.3">
      <c r="A32" s="26"/>
      <c r="B32" s="26"/>
      <c r="C32" s="26"/>
      <c r="D32" s="26"/>
      <c r="E32" s="30"/>
      <c r="F32" s="26"/>
      <c r="G32" s="26"/>
      <c r="H32" s="26"/>
      <c r="I32" s="26"/>
      <c r="J32" s="26"/>
      <c r="K32" s="26"/>
      <c r="L32" s="26"/>
      <c r="M32" s="26"/>
      <c r="N32" s="26"/>
    </row>
    <row r="33" spans="1:14" x14ac:dyDescent="0.25">
      <c r="A33" s="58" t="s">
        <v>40</v>
      </c>
      <c r="B33" s="169">
        <v>43269</v>
      </c>
      <c r="C33" s="60"/>
      <c r="D33" s="61"/>
      <c r="E33" s="61"/>
      <c r="F33" s="61"/>
      <c r="G33" s="61"/>
      <c r="H33" s="62"/>
      <c r="I33" s="63">
        <f t="shared" ref="I33:I39" si="2">SUM((H33-G33)*24,(F33-E33)*24,(D33-C33)*24)</f>
        <v>0</v>
      </c>
      <c r="J33" s="89"/>
      <c r="K33" s="180"/>
      <c r="L33" s="42"/>
      <c r="M33" s="89"/>
      <c r="N33" s="65"/>
    </row>
    <row r="34" spans="1:14" x14ac:dyDescent="0.25">
      <c r="A34" s="67" t="s">
        <v>41</v>
      </c>
      <c r="B34" s="170">
        <v>43270</v>
      </c>
      <c r="C34" s="69"/>
      <c r="D34" s="70"/>
      <c r="E34" s="70"/>
      <c r="F34" s="70"/>
      <c r="G34" s="70"/>
      <c r="H34" s="71"/>
      <c r="I34" s="72">
        <f t="shared" si="2"/>
        <v>0</v>
      </c>
      <c r="J34" s="93"/>
      <c r="K34" s="181"/>
      <c r="L34" s="42"/>
      <c r="M34" s="93"/>
      <c r="N34" s="74"/>
    </row>
    <row r="35" spans="1:14" x14ac:dyDescent="0.25">
      <c r="A35" s="67" t="s">
        <v>42</v>
      </c>
      <c r="B35" s="170">
        <v>43271</v>
      </c>
      <c r="C35" s="69"/>
      <c r="D35" s="70"/>
      <c r="E35" s="70"/>
      <c r="F35" s="70"/>
      <c r="G35" s="70"/>
      <c r="H35" s="71"/>
      <c r="I35" s="72">
        <f t="shared" si="2"/>
        <v>0</v>
      </c>
      <c r="J35" s="93"/>
      <c r="K35" s="181"/>
      <c r="L35" s="26"/>
      <c r="M35" s="93"/>
      <c r="N35" s="74"/>
    </row>
    <row r="36" spans="1:14" x14ac:dyDescent="0.25">
      <c r="A36" s="67" t="s">
        <v>43</v>
      </c>
      <c r="B36" s="170">
        <v>43272</v>
      </c>
      <c r="C36" s="69"/>
      <c r="D36" s="70"/>
      <c r="E36" s="70"/>
      <c r="F36" s="70"/>
      <c r="G36" s="70"/>
      <c r="H36" s="71"/>
      <c r="I36" s="72">
        <f t="shared" si="2"/>
        <v>0</v>
      </c>
      <c r="J36" s="93"/>
      <c r="K36" s="181"/>
      <c r="L36" s="26"/>
      <c r="M36" s="93"/>
      <c r="N36" s="74"/>
    </row>
    <row r="37" spans="1:14" x14ac:dyDescent="0.25">
      <c r="A37" s="67" t="s">
        <v>44</v>
      </c>
      <c r="B37" s="170">
        <v>43273</v>
      </c>
      <c r="C37" s="69"/>
      <c r="D37" s="70"/>
      <c r="E37" s="70"/>
      <c r="F37" s="70"/>
      <c r="G37" s="70"/>
      <c r="H37" s="71"/>
      <c r="I37" s="72">
        <f t="shared" si="2"/>
        <v>0</v>
      </c>
      <c r="J37" s="93"/>
      <c r="K37" s="181"/>
      <c r="L37" s="26"/>
      <c r="M37" s="93"/>
      <c r="N37" s="74"/>
    </row>
    <row r="38" spans="1:14" x14ac:dyDescent="0.25">
      <c r="A38" s="67" t="s">
        <v>45</v>
      </c>
      <c r="B38" s="170">
        <v>43274</v>
      </c>
      <c r="C38" s="69"/>
      <c r="D38" s="70"/>
      <c r="E38" s="70"/>
      <c r="F38" s="70"/>
      <c r="G38" s="70"/>
      <c r="H38" s="71"/>
      <c r="I38" s="72">
        <f t="shared" si="2"/>
        <v>0</v>
      </c>
      <c r="J38" s="93"/>
      <c r="K38" s="74"/>
      <c r="L38" s="26"/>
      <c r="M38" s="93"/>
      <c r="N38" s="74"/>
    </row>
    <row r="39" spans="1:14" ht="15.75" thickBot="1" x14ac:dyDescent="0.3">
      <c r="A39" s="78" t="s">
        <v>36</v>
      </c>
      <c r="B39" s="171">
        <v>43275</v>
      </c>
      <c r="C39" s="80"/>
      <c r="D39" s="81"/>
      <c r="E39" s="81"/>
      <c r="F39" s="81"/>
      <c r="G39" s="81"/>
      <c r="H39" s="82"/>
      <c r="I39" s="72">
        <f t="shared" si="2"/>
        <v>0</v>
      </c>
      <c r="J39" s="103"/>
      <c r="K39" s="104"/>
      <c r="L39" s="26"/>
      <c r="M39" s="93"/>
      <c r="N39" s="104"/>
    </row>
    <row r="40" spans="1:14" ht="15.75" thickBot="1" x14ac:dyDescent="0.3">
      <c r="A40" s="84" t="s">
        <v>37</v>
      </c>
      <c r="B40" s="240"/>
      <c r="C40" s="240"/>
      <c r="D40" s="240"/>
      <c r="E40" s="240"/>
      <c r="F40" s="42"/>
      <c r="G40" s="229" t="s">
        <v>38</v>
      </c>
      <c r="H40" s="230"/>
      <c r="I40" s="39">
        <f>SUM(I33:I39)</f>
        <v>0</v>
      </c>
      <c r="J40" s="85">
        <f>SUM(J33:J39)</f>
        <v>0</v>
      </c>
      <c r="K40" s="53">
        <f>SUM(K33:K39)</f>
        <v>0</v>
      </c>
      <c r="L40" s="26"/>
      <c r="M40" s="52">
        <f>IF(I40&gt;40,(SUM(M33:M39)-(N40))*1.5,IF(I40&lt;=40,(SUM(M33:M39))))</f>
        <v>0</v>
      </c>
      <c r="N40" s="53">
        <f>SUM(N33:N39)</f>
        <v>0</v>
      </c>
    </row>
    <row r="41" spans="1:14" ht="15.75" thickBot="1" x14ac:dyDescent="0.3">
      <c r="A41" s="42"/>
      <c r="B41" s="241"/>
      <c r="C41" s="241"/>
      <c r="D41" s="241"/>
      <c r="E41" s="241"/>
      <c r="F41" s="42"/>
      <c r="G41" s="54"/>
      <c r="H41" s="54"/>
      <c r="I41" s="55"/>
      <c r="J41" s="55"/>
      <c r="K41" s="55"/>
      <c r="L41" s="42"/>
      <c r="M41" s="56" t="s">
        <v>39</v>
      </c>
      <c r="N41" s="57">
        <f>IF(I40&gt;40,(SUM(N31+M40)),IF(I40&lt;=40,SUM(N31+M40-N40)))</f>
        <v>0</v>
      </c>
    </row>
    <row r="42" spans="1:14" ht="15.75" thickBot="1" x14ac:dyDescent="0.3">
      <c r="A42" s="42"/>
      <c r="B42" s="189"/>
      <c r="C42" s="189"/>
      <c r="D42" s="189"/>
      <c r="E42" s="189"/>
      <c r="F42" s="42"/>
      <c r="G42" s="54"/>
      <c r="H42" s="54"/>
      <c r="I42" s="55"/>
      <c r="J42" s="55"/>
      <c r="K42" s="55"/>
      <c r="L42" s="42"/>
      <c r="M42" s="142"/>
      <c r="N42" s="143"/>
    </row>
    <row r="43" spans="1:14" x14ac:dyDescent="0.25">
      <c r="A43" s="97" t="s">
        <v>40</v>
      </c>
      <c r="B43" s="190">
        <v>43276</v>
      </c>
      <c r="C43" s="60"/>
      <c r="D43" s="61"/>
      <c r="E43" s="61"/>
      <c r="F43" s="61"/>
      <c r="G43" s="61"/>
      <c r="H43" s="62"/>
      <c r="I43" s="160">
        <f t="shared" ref="I43:I48" si="3">SUM((H43-G43)*24,(F43-E43)*24,(D43-C43)*24)</f>
        <v>0</v>
      </c>
      <c r="J43" s="89"/>
      <c r="K43" s="180"/>
      <c r="L43" s="42"/>
      <c r="M43" s="89"/>
      <c r="N43" s="65"/>
    </row>
    <row r="44" spans="1:14" x14ac:dyDescent="0.25">
      <c r="A44" s="173" t="s">
        <v>41</v>
      </c>
      <c r="B44" s="191">
        <v>43277</v>
      </c>
      <c r="C44" s="69"/>
      <c r="D44" s="70"/>
      <c r="E44" s="70"/>
      <c r="F44" s="70"/>
      <c r="G44" s="70"/>
      <c r="H44" s="71"/>
      <c r="I44" s="136">
        <f t="shared" si="3"/>
        <v>0</v>
      </c>
      <c r="J44" s="93"/>
      <c r="K44" s="181"/>
      <c r="L44" s="42"/>
      <c r="M44" s="93"/>
      <c r="N44" s="74"/>
    </row>
    <row r="45" spans="1:14" x14ac:dyDescent="0.25">
      <c r="A45" s="173" t="s">
        <v>42</v>
      </c>
      <c r="B45" s="191">
        <v>43278</v>
      </c>
      <c r="C45" s="69"/>
      <c r="D45" s="70"/>
      <c r="E45" s="70"/>
      <c r="F45" s="70"/>
      <c r="G45" s="70"/>
      <c r="H45" s="71"/>
      <c r="I45" s="136">
        <f t="shared" si="3"/>
        <v>0</v>
      </c>
      <c r="J45" s="93"/>
      <c r="K45" s="181"/>
      <c r="L45" s="42"/>
      <c r="M45" s="93"/>
      <c r="N45" s="74"/>
    </row>
    <row r="46" spans="1:14" x14ac:dyDescent="0.25">
      <c r="A46" s="173" t="s">
        <v>43</v>
      </c>
      <c r="B46" s="191">
        <v>43279</v>
      </c>
      <c r="C46" s="69"/>
      <c r="D46" s="70"/>
      <c r="E46" s="70"/>
      <c r="F46" s="70"/>
      <c r="G46" s="70"/>
      <c r="H46" s="71"/>
      <c r="I46" s="136">
        <f t="shared" si="3"/>
        <v>0</v>
      </c>
      <c r="J46" s="93"/>
      <c r="K46" s="181"/>
      <c r="L46" s="42"/>
      <c r="M46" s="93"/>
      <c r="N46" s="74"/>
    </row>
    <row r="47" spans="1:14" x14ac:dyDescent="0.25">
      <c r="A47" s="173" t="s">
        <v>44</v>
      </c>
      <c r="B47" s="191">
        <v>43280</v>
      </c>
      <c r="C47" s="69"/>
      <c r="D47" s="70"/>
      <c r="E47" s="70"/>
      <c r="F47" s="70"/>
      <c r="G47" s="70"/>
      <c r="H47" s="71"/>
      <c r="I47" s="136">
        <f t="shared" si="3"/>
        <v>0</v>
      </c>
      <c r="J47" s="93"/>
      <c r="K47" s="74"/>
      <c r="L47" s="42"/>
      <c r="M47" s="93"/>
      <c r="N47" s="74"/>
    </row>
    <row r="48" spans="1:14" ht="15.75" thickBot="1" x14ac:dyDescent="0.3">
      <c r="A48" s="78" t="s">
        <v>45</v>
      </c>
      <c r="B48" s="192">
        <v>43281</v>
      </c>
      <c r="C48" s="80"/>
      <c r="D48" s="81"/>
      <c r="E48" s="81"/>
      <c r="F48" s="81"/>
      <c r="G48" s="81"/>
      <c r="H48" s="82"/>
      <c r="I48" s="138">
        <f t="shared" si="3"/>
        <v>0</v>
      </c>
      <c r="J48" s="103"/>
      <c r="K48" s="104"/>
      <c r="L48" s="42"/>
      <c r="M48" s="103"/>
      <c r="N48" s="104"/>
    </row>
    <row r="49" spans="1:14" ht="15.75" thickBot="1" x14ac:dyDescent="0.3">
      <c r="A49" s="51" t="s">
        <v>37</v>
      </c>
      <c r="B49" s="228"/>
      <c r="C49" s="228"/>
      <c r="D49" s="228"/>
      <c r="E49" s="228"/>
      <c r="F49" s="42"/>
      <c r="G49" s="229" t="s">
        <v>38</v>
      </c>
      <c r="H49" s="230"/>
      <c r="I49" s="108">
        <f t="shared" ref="I49:N49" si="4">SUM(I43:I48)</f>
        <v>0</v>
      </c>
      <c r="J49" s="108">
        <f t="shared" si="4"/>
        <v>0</v>
      </c>
      <c r="K49" s="39">
        <f t="shared" si="4"/>
        <v>0</v>
      </c>
      <c r="L49" s="55"/>
      <c r="M49" s="139">
        <f>IF(I49&gt;40,(SUM(M43:M48)-(N49))*1.5,IF(I49&lt;=40,(SUM(M43:M48))))</f>
        <v>0</v>
      </c>
      <c r="N49" s="53">
        <f t="shared" si="4"/>
        <v>0</v>
      </c>
    </row>
    <row r="50" spans="1:14" ht="15.75" thickBot="1" x14ac:dyDescent="0.3">
      <c r="A50" s="42"/>
      <c r="B50" s="239"/>
      <c r="C50" s="239"/>
      <c r="D50" s="239"/>
      <c r="E50" s="239"/>
      <c r="F50" s="42"/>
      <c r="G50" s="54"/>
      <c r="H50" s="54"/>
      <c r="I50" s="55"/>
      <c r="J50" s="55"/>
      <c r="K50" s="55"/>
      <c r="L50" s="42"/>
      <c r="M50" s="56" t="s">
        <v>39</v>
      </c>
      <c r="N50" s="57">
        <f>IF(I49&gt;40,(SUM(N41+M49)),IF(I49&lt;=40,SUM(N41+M49-N49)))</f>
        <v>0</v>
      </c>
    </row>
    <row r="51" spans="1:14" ht="15.75" thickBot="1" x14ac:dyDescent="0.3">
      <c r="A51" s="42"/>
      <c r="B51" s="189"/>
      <c r="C51" s="189"/>
      <c r="D51" s="193"/>
      <c r="E51" s="189"/>
      <c r="F51" s="42"/>
      <c r="G51" s="54"/>
      <c r="H51" s="54"/>
      <c r="I51" s="55"/>
      <c r="J51" s="55"/>
      <c r="K51" s="55"/>
      <c r="L51" s="42"/>
      <c r="M51" s="96"/>
      <c r="N51" s="55"/>
    </row>
    <row r="52" spans="1:14" ht="15.75" thickBot="1" x14ac:dyDescent="0.3">
      <c r="A52" s="42"/>
      <c r="B52" s="42"/>
      <c r="C52" s="42"/>
      <c r="D52" s="54"/>
      <c r="E52" s="54"/>
      <c r="F52" s="42"/>
      <c r="G52" s="242" t="s">
        <v>47</v>
      </c>
      <c r="H52" s="243"/>
      <c r="I52" s="39">
        <f>SUM(I10+I20+I30+I40+I49)-I6</f>
        <v>0</v>
      </c>
      <c r="J52" s="39">
        <f>SUM(J10+J20+J30+J40+J49)</f>
        <v>0</v>
      </c>
      <c r="K52" s="39">
        <f>SUM(K10+K20+K30+K40+K49)</f>
        <v>0</v>
      </c>
      <c r="L52" s="26"/>
      <c r="M52" s="242" t="s">
        <v>20</v>
      </c>
      <c r="N52" s="243"/>
    </row>
    <row r="53" spans="1:14" ht="15.75" thickBot="1" x14ac:dyDescent="0.3">
      <c r="A53" s="110" t="s">
        <v>71</v>
      </c>
      <c r="B53" s="111" t="s">
        <v>53</v>
      </c>
      <c r="C53" s="112"/>
      <c r="D53" s="113"/>
      <c r="E53" s="113"/>
      <c r="F53" s="42"/>
      <c r="G53" s="42"/>
      <c r="H53" s="42"/>
      <c r="I53" s="42"/>
      <c r="J53" s="42"/>
      <c r="K53" s="42"/>
      <c r="L53" s="26"/>
      <c r="M53" s="114" t="s">
        <v>49</v>
      </c>
      <c r="N53" s="48">
        <f>+N50</f>
        <v>0</v>
      </c>
    </row>
    <row r="54" spans="1:14" x14ac:dyDescent="0.25">
      <c r="A54" s="115" t="s">
        <v>72</v>
      </c>
      <c r="B54" s="116" t="s">
        <v>53</v>
      </c>
      <c r="C54" s="117"/>
      <c r="D54" s="113"/>
      <c r="E54" s="113"/>
      <c r="F54" s="26"/>
      <c r="G54" s="26"/>
      <c r="H54" s="26"/>
      <c r="I54" s="26"/>
      <c r="J54" s="26"/>
      <c r="K54" s="26"/>
      <c r="L54" s="26"/>
      <c r="M54" s="26"/>
      <c r="N54" s="26"/>
    </row>
    <row r="55" spans="1:14" x14ac:dyDescent="0.25">
      <c r="A55" s="115" t="s">
        <v>73</v>
      </c>
      <c r="B55" s="116" t="s">
        <v>53</v>
      </c>
      <c r="C55" s="117"/>
      <c r="D55" s="113"/>
      <c r="E55" s="113"/>
      <c r="F55" s="26"/>
      <c r="G55" s="26"/>
      <c r="H55" s="26"/>
      <c r="I55" s="26"/>
      <c r="J55" s="26"/>
      <c r="K55" s="26"/>
      <c r="L55" s="26"/>
      <c r="M55" s="26"/>
      <c r="N55" s="26"/>
    </row>
    <row r="56" spans="1:14" x14ac:dyDescent="0.25">
      <c r="A56" s="115" t="s">
        <v>74</v>
      </c>
      <c r="B56" s="116" t="s">
        <v>53</v>
      </c>
      <c r="C56" s="117"/>
      <c r="D56" s="113"/>
      <c r="E56" s="113"/>
      <c r="F56" s="26"/>
      <c r="G56" s="26"/>
      <c r="H56" s="26"/>
      <c r="I56" s="26"/>
      <c r="J56" s="26"/>
      <c r="K56" s="26"/>
      <c r="L56" s="26"/>
      <c r="M56" s="26"/>
      <c r="N56" s="26"/>
    </row>
    <row r="57" spans="1:14" x14ac:dyDescent="0.25">
      <c r="A57" s="118" t="s">
        <v>75</v>
      </c>
      <c r="B57" s="119" t="s">
        <v>53</v>
      </c>
      <c r="C57" s="120"/>
      <c r="D57" s="113"/>
      <c r="E57" s="113"/>
      <c r="F57" s="26"/>
      <c r="G57" s="26"/>
      <c r="H57" s="26"/>
      <c r="I57" s="26"/>
      <c r="J57" s="26"/>
      <c r="K57" s="26"/>
      <c r="L57" s="26"/>
      <c r="M57" s="26"/>
      <c r="N57" s="26"/>
    </row>
    <row r="58" spans="1:14" x14ac:dyDescent="0.25">
      <c r="A58" s="113"/>
      <c r="B58" s="113"/>
      <c r="C58" s="113"/>
      <c r="D58" s="113"/>
      <c r="E58" s="113"/>
      <c r="F58" s="26"/>
      <c r="G58" s="26"/>
      <c r="H58" s="26"/>
      <c r="I58" s="26"/>
      <c r="J58" s="26"/>
      <c r="K58" s="26"/>
      <c r="L58" s="26"/>
      <c r="M58" s="26"/>
      <c r="N58" s="26"/>
    </row>
    <row r="59" spans="1:14" x14ac:dyDescent="0.25">
      <c r="A59" s="113"/>
      <c r="B59" s="113"/>
      <c r="C59" s="113"/>
      <c r="D59" s="113"/>
      <c r="E59" s="113"/>
      <c r="F59" s="26"/>
      <c r="G59" s="26"/>
      <c r="H59" s="26"/>
      <c r="I59" s="26"/>
      <c r="J59" s="26"/>
      <c r="K59" s="26"/>
      <c r="L59" s="26"/>
      <c r="M59" s="26"/>
      <c r="N59" s="26"/>
    </row>
    <row r="60" spans="1:14" x14ac:dyDescent="0.25">
      <c r="A60" s="30" t="s">
        <v>50</v>
      </c>
      <c r="B60" s="26"/>
      <c r="C60" s="26"/>
      <c r="D60" s="26"/>
      <c r="E60" s="26"/>
      <c r="F60" s="26"/>
      <c r="G60" s="26"/>
      <c r="H60" s="26"/>
      <c r="I60" s="121" t="s">
        <v>24</v>
      </c>
      <c r="J60" s="246">
        <f ca="1">TODAY()</f>
        <v>43111</v>
      </c>
      <c r="K60" s="246"/>
      <c r="L60" s="26"/>
      <c r="M60" s="26"/>
      <c r="N60" s="26"/>
    </row>
    <row r="61" spans="1:14" x14ac:dyDescent="0.25">
      <c r="A61" s="30"/>
      <c r="B61" s="26"/>
      <c r="C61" s="26"/>
      <c r="D61" s="26"/>
      <c r="E61" s="26"/>
      <c r="F61" s="26"/>
      <c r="G61" s="26"/>
      <c r="H61" s="26"/>
      <c r="I61" s="122"/>
      <c r="J61" s="26"/>
      <c r="K61" s="30"/>
      <c r="L61" s="26"/>
      <c r="M61" s="26"/>
      <c r="N61" s="26"/>
    </row>
    <row r="62" spans="1:14" x14ac:dyDescent="0.25">
      <c r="A62" s="30" t="s">
        <v>51</v>
      </c>
      <c r="B62" s="26"/>
      <c r="C62" s="26"/>
      <c r="D62" s="26"/>
      <c r="E62" s="26"/>
      <c r="F62" s="26"/>
      <c r="G62" s="26"/>
      <c r="H62" s="26"/>
      <c r="I62" s="121" t="s">
        <v>24</v>
      </c>
      <c r="J62" s="246">
        <f ca="1">TODAY()</f>
        <v>43111</v>
      </c>
      <c r="K62" s="246"/>
      <c r="L62" s="26"/>
      <c r="M62" s="247"/>
      <c r="N62" s="247"/>
    </row>
    <row r="63" spans="1:14" x14ac:dyDescent="0.25">
      <c r="A63" s="23"/>
      <c r="B63" s="23"/>
      <c r="C63" s="23"/>
      <c r="D63" s="23"/>
      <c r="E63" s="23"/>
      <c r="F63" s="23"/>
      <c r="G63" s="23"/>
      <c r="H63" s="23"/>
      <c r="I63" s="23"/>
      <c r="J63" s="23"/>
      <c r="K63" s="123"/>
      <c r="L63" s="123"/>
      <c r="M63" s="124"/>
      <c r="N63" s="125"/>
    </row>
  </sheetData>
  <sheetProtection algorithmName="SHA-512" hashValue="cIlQQnH6ILg0nMjjB08MpNaMx5J5LYUw2LuERxoxw4AOYwRBMQa/pv9vJjG5ovhrX5NaS3fXs7GgDP0eh0fhDQ==" saltValue="GVjwSt1459e+EV/4cRCg9g==" spinCount="100000" sheet="1" objects="1" scenarios="1" selectLockedCells="1"/>
  <mergeCells count="26">
    <mergeCell ref="J62:K62"/>
    <mergeCell ref="M62:N62"/>
    <mergeCell ref="B31:E31"/>
    <mergeCell ref="B40:E40"/>
    <mergeCell ref="G40:H40"/>
    <mergeCell ref="B41:E41"/>
    <mergeCell ref="B49:E49"/>
    <mergeCell ref="G49:H49"/>
    <mergeCell ref="B50:E50"/>
    <mergeCell ref="G52:H52"/>
    <mergeCell ref="M52:N52"/>
    <mergeCell ref="J60:K60"/>
    <mergeCell ref="B11:E11"/>
    <mergeCell ref="B20:E20"/>
    <mergeCell ref="G20:H20"/>
    <mergeCell ref="B21:E21"/>
    <mergeCell ref="B30:E30"/>
    <mergeCell ref="G30:H30"/>
    <mergeCell ref="B10:E10"/>
    <mergeCell ref="G10:H10"/>
    <mergeCell ref="I1:K1"/>
    <mergeCell ref="H2:J2"/>
    <mergeCell ref="B3:E3"/>
    <mergeCell ref="A6:E6"/>
    <mergeCell ref="F6:H6"/>
    <mergeCell ref="C2:E2"/>
  </mergeCells>
  <pageMargins left="0.7" right="0.7" top="0.75" bottom="0.75" header="0.3" footer="0.3"/>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workbookViewId="0">
      <selection activeCell="C7" sqref="C7"/>
    </sheetView>
  </sheetViews>
  <sheetFormatPr defaultColWidth="8.85546875" defaultRowHeight="15" x14ac:dyDescent="0.25"/>
  <cols>
    <col min="1" max="11" width="8.85546875" customWidth="1"/>
    <col min="12" max="12" width="1.85546875" customWidth="1"/>
  </cols>
  <sheetData>
    <row r="1" spans="1:14" ht="15.75" thickBot="1" x14ac:dyDescent="0.3">
      <c r="A1" s="21" t="s">
        <v>17</v>
      </c>
      <c r="B1" s="22"/>
      <c r="C1" s="22"/>
      <c r="D1" s="22"/>
      <c r="E1" s="23"/>
      <c r="F1" s="23"/>
      <c r="G1" s="23"/>
      <c r="H1" s="23"/>
      <c r="I1" s="231" t="s">
        <v>76</v>
      </c>
      <c r="J1" s="231"/>
      <c r="K1" s="231"/>
      <c r="L1" s="23"/>
      <c r="M1" s="23"/>
      <c r="N1" s="23"/>
    </row>
    <row r="2" spans="1:14" x14ac:dyDescent="0.25">
      <c r="A2" s="24" t="s">
        <v>18</v>
      </c>
      <c r="B2" s="24"/>
      <c r="C2" s="248">
        <f>January!C2:E2</f>
        <v>0</v>
      </c>
      <c r="D2" s="255"/>
      <c r="E2" s="255"/>
      <c r="F2" s="25" t="s">
        <v>19</v>
      </c>
      <c r="G2" s="26"/>
      <c r="H2" s="248">
        <f>January!H2:J2</f>
        <v>0</v>
      </c>
      <c r="I2" s="249"/>
      <c r="J2" s="249"/>
      <c r="K2" s="26"/>
      <c r="L2" s="26"/>
      <c r="M2" s="27" t="s">
        <v>20</v>
      </c>
      <c r="N2" s="28"/>
    </row>
    <row r="3" spans="1:14" ht="15.75" thickBot="1" x14ac:dyDescent="0.3">
      <c r="A3" s="29" t="s">
        <v>21</v>
      </c>
      <c r="B3" s="250">
        <f>January!B3:E3</f>
        <v>0</v>
      </c>
      <c r="C3" s="250"/>
      <c r="D3" s="250"/>
      <c r="E3" s="250"/>
      <c r="F3" s="26"/>
      <c r="G3" s="26"/>
      <c r="H3" s="26"/>
      <c r="I3" s="26"/>
      <c r="J3" s="30"/>
      <c r="K3" s="26"/>
      <c r="L3" s="31"/>
      <c r="M3" s="32" t="s">
        <v>22</v>
      </c>
      <c r="N3" s="33">
        <f>June!N53</f>
        <v>0</v>
      </c>
    </row>
    <row r="4" spans="1:14" x14ac:dyDescent="0.25">
      <c r="A4" s="34" t="s">
        <v>23</v>
      </c>
      <c r="B4" s="35" t="s">
        <v>24</v>
      </c>
      <c r="C4" s="35" t="s">
        <v>25</v>
      </c>
      <c r="D4" s="35" t="s">
        <v>26</v>
      </c>
      <c r="E4" s="35" t="s">
        <v>25</v>
      </c>
      <c r="F4" s="35" t="s">
        <v>26</v>
      </c>
      <c r="G4" s="35" t="s">
        <v>25</v>
      </c>
      <c r="H4" s="35" t="s">
        <v>26</v>
      </c>
      <c r="I4" s="35" t="s">
        <v>27</v>
      </c>
      <c r="J4" s="35" t="s">
        <v>28</v>
      </c>
      <c r="K4" s="35" t="s">
        <v>29</v>
      </c>
      <c r="L4" s="36"/>
      <c r="M4" s="35" t="s">
        <v>30</v>
      </c>
      <c r="N4" s="35" t="s">
        <v>31</v>
      </c>
    </row>
    <row r="5" spans="1:14" ht="15.75" thickBot="1" x14ac:dyDescent="0.3">
      <c r="A5" s="37"/>
      <c r="B5" s="37"/>
      <c r="C5" s="37"/>
      <c r="D5" s="37"/>
      <c r="E5" s="37"/>
      <c r="F5" s="37"/>
      <c r="G5" s="37"/>
      <c r="H5" s="37"/>
      <c r="I5" s="38" t="s">
        <v>32</v>
      </c>
      <c r="J5" s="38" t="s">
        <v>33</v>
      </c>
      <c r="K5" s="38" t="s">
        <v>33</v>
      </c>
      <c r="L5" s="36"/>
      <c r="M5" s="38" t="s">
        <v>34</v>
      </c>
      <c r="N5" s="38" t="s">
        <v>33</v>
      </c>
    </row>
    <row r="6" spans="1:14" ht="15.75" thickBot="1" x14ac:dyDescent="0.3">
      <c r="A6" s="251"/>
      <c r="B6" s="252"/>
      <c r="C6" s="252"/>
      <c r="D6" s="252"/>
      <c r="E6" s="252"/>
      <c r="F6" s="253" t="s">
        <v>35</v>
      </c>
      <c r="G6" s="253"/>
      <c r="H6" s="254"/>
      <c r="I6" s="39">
        <f>June!I49</f>
        <v>0</v>
      </c>
      <c r="J6" s="40"/>
      <c r="K6" s="41"/>
      <c r="L6" s="42"/>
      <c r="M6" s="40"/>
      <c r="N6" s="41"/>
    </row>
    <row r="7" spans="1:14" ht="15.75" thickBot="1" x14ac:dyDescent="0.3">
      <c r="A7" s="43" t="s">
        <v>36</v>
      </c>
      <c r="B7" s="44">
        <v>43282</v>
      </c>
      <c r="C7" s="45"/>
      <c r="D7" s="46"/>
      <c r="E7" s="46"/>
      <c r="F7" s="46"/>
      <c r="G7" s="46"/>
      <c r="H7" s="47"/>
      <c r="I7" s="48">
        <f>SUM((H7-G7)*24,(F7-E7)*24,(D7-C7)*24)</f>
        <v>0</v>
      </c>
      <c r="J7" s="49"/>
      <c r="K7" s="50"/>
      <c r="L7" s="42"/>
      <c r="M7" s="49"/>
      <c r="N7" s="50"/>
    </row>
    <row r="8" spans="1:14" ht="15.75" thickBot="1" x14ac:dyDescent="0.3">
      <c r="A8" s="51" t="s">
        <v>37</v>
      </c>
      <c r="B8" s="228"/>
      <c r="C8" s="228"/>
      <c r="D8" s="228"/>
      <c r="E8" s="228"/>
      <c r="F8" s="42"/>
      <c r="G8" s="229" t="s">
        <v>38</v>
      </c>
      <c r="H8" s="230"/>
      <c r="I8" s="52">
        <f>SUM(I6:I7)</f>
        <v>0</v>
      </c>
      <c r="J8" s="52">
        <f>SUM(J7:J7)</f>
        <v>0</v>
      </c>
      <c r="K8" s="53">
        <f>SUM(K7:K7)</f>
        <v>0</v>
      </c>
      <c r="L8" s="42"/>
      <c r="M8" s="52">
        <f>IF(I8&gt;40,(SUM(M7:M7)-(N8))*1.5,IF(I8&lt;=40,(SUM(M7:M7))))</f>
        <v>0</v>
      </c>
      <c r="N8" s="53">
        <f>SUM(N7:N7)</f>
        <v>0</v>
      </c>
    </row>
    <row r="9" spans="1:14" ht="15.75" thickBot="1" x14ac:dyDescent="0.3">
      <c r="A9" s="42"/>
      <c r="B9" s="239"/>
      <c r="C9" s="239"/>
      <c r="D9" s="239"/>
      <c r="E9" s="239"/>
      <c r="F9" s="42"/>
      <c r="G9" s="54"/>
      <c r="H9" s="54"/>
      <c r="I9" s="55"/>
      <c r="J9" s="55"/>
      <c r="K9" s="55"/>
      <c r="L9" s="42"/>
      <c r="M9" s="56" t="s">
        <v>39</v>
      </c>
      <c r="N9" s="57">
        <f>IF(I8&gt;40,(SUM(N3+M8)),IF(I8&lt;=40,SUM(N3+M8-N8)))</f>
        <v>0</v>
      </c>
    </row>
    <row r="10" spans="1:14" ht="15.75" thickBot="1" x14ac:dyDescent="0.3">
      <c r="A10" s="42"/>
      <c r="B10" s="42"/>
      <c r="C10" s="42"/>
      <c r="D10" s="42"/>
      <c r="E10" s="54"/>
      <c r="F10" s="42"/>
      <c r="G10" s="42"/>
      <c r="H10" s="42"/>
      <c r="I10" s="54"/>
      <c r="J10" s="42"/>
      <c r="K10" s="42"/>
      <c r="L10" s="42"/>
      <c r="M10" s="42"/>
      <c r="N10" s="42"/>
    </row>
    <row r="11" spans="1:14" x14ac:dyDescent="0.25">
      <c r="A11" s="58" t="s">
        <v>40</v>
      </c>
      <c r="B11" s="59">
        <v>43283</v>
      </c>
      <c r="C11" s="60"/>
      <c r="D11" s="61"/>
      <c r="E11" s="61"/>
      <c r="F11" s="61"/>
      <c r="G11" s="61"/>
      <c r="H11" s="62"/>
      <c r="I11" s="63">
        <f t="shared" ref="I11:I17" si="0">SUM((H11-G11)*24,(F11-E11)*24,(D11-C11)*24)</f>
        <v>0</v>
      </c>
      <c r="J11" s="64"/>
      <c r="K11" s="65"/>
      <c r="L11" s="42"/>
      <c r="M11" s="66"/>
      <c r="N11" s="65"/>
    </row>
    <row r="12" spans="1:14" x14ac:dyDescent="0.25">
      <c r="A12" s="67" t="s">
        <v>41</v>
      </c>
      <c r="B12" s="68">
        <v>43284</v>
      </c>
      <c r="C12" s="69"/>
      <c r="D12" s="70"/>
      <c r="E12" s="70"/>
      <c r="F12" s="70"/>
      <c r="G12" s="70"/>
      <c r="H12" s="71"/>
      <c r="I12" s="72">
        <f t="shared" si="0"/>
        <v>0</v>
      </c>
      <c r="J12" s="73"/>
      <c r="K12" s="74"/>
      <c r="L12" s="42"/>
      <c r="M12" s="75"/>
      <c r="N12" s="74"/>
    </row>
    <row r="13" spans="1:14" x14ac:dyDescent="0.25">
      <c r="A13" s="67" t="s">
        <v>42</v>
      </c>
      <c r="B13" s="68">
        <v>43285</v>
      </c>
      <c r="C13" s="69"/>
      <c r="D13" s="70"/>
      <c r="E13" s="70"/>
      <c r="F13" s="70"/>
      <c r="G13" s="70"/>
      <c r="H13" s="71"/>
      <c r="I13" s="72">
        <f t="shared" si="0"/>
        <v>0</v>
      </c>
      <c r="J13" s="73"/>
      <c r="K13" s="74"/>
      <c r="L13" s="26"/>
      <c r="M13" s="75"/>
      <c r="N13" s="74"/>
    </row>
    <row r="14" spans="1:14" x14ac:dyDescent="0.25">
      <c r="A14" s="67" t="s">
        <v>43</v>
      </c>
      <c r="B14" s="68">
        <v>43286</v>
      </c>
      <c r="C14" s="69"/>
      <c r="D14" s="70"/>
      <c r="E14" s="70"/>
      <c r="F14" s="70"/>
      <c r="G14" s="70"/>
      <c r="H14" s="71"/>
      <c r="I14" s="72">
        <f t="shared" si="0"/>
        <v>0</v>
      </c>
      <c r="J14" s="73"/>
      <c r="K14" s="74"/>
      <c r="L14" s="26"/>
      <c r="M14" s="75"/>
      <c r="N14" s="74"/>
    </row>
    <row r="15" spans="1:14" x14ac:dyDescent="0.25">
      <c r="A15" s="67" t="s">
        <v>44</v>
      </c>
      <c r="B15" s="68">
        <v>43287</v>
      </c>
      <c r="C15" s="69"/>
      <c r="D15" s="70"/>
      <c r="E15" s="70"/>
      <c r="F15" s="70"/>
      <c r="G15" s="70"/>
      <c r="H15" s="71"/>
      <c r="I15" s="72">
        <f t="shared" si="0"/>
        <v>0</v>
      </c>
      <c r="J15" s="73"/>
      <c r="K15" s="74"/>
      <c r="L15" s="26"/>
      <c r="M15" s="75"/>
      <c r="N15" s="74"/>
    </row>
    <row r="16" spans="1:14" x14ac:dyDescent="0.25">
      <c r="A16" s="67" t="s">
        <v>45</v>
      </c>
      <c r="B16" s="68">
        <v>43288</v>
      </c>
      <c r="C16" s="69"/>
      <c r="D16" s="70"/>
      <c r="E16" s="70"/>
      <c r="F16" s="70"/>
      <c r="G16" s="70"/>
      <c r="H16" s="71"/>
      <c r="I16" s="72">
        <f t="shared" si="0"/>
        <v>0</v>
      </c>
      <c r="J16" s="76"/>
      <c r="K16" s="77"/>
      <c r="L16" s="26"/>
      <c r="M16" s="75"/>
      <c r="N16" s="77"/>
    </row>
    <row r="17" spans="1:14" ht="15.75" thickBot="1" x14ac:dyDescent="0.3">
      <c r="A17" s="78" t="s">
        <v>36</v>
      </c>
      <c r="B17" s="79">
        <v>43289</v>
      </c>
      <c r="C17" s="80"/>
      <c r="D17" s="81"/>
      <c r="E17" s="81"/>
      <c r="F17" s="81"/>
      <c r="G17" s="81"/>
      <c r="H17" s="82"/>
      <c r="I17" s="83">
        <f t="shared" si="0"/>
        <v>0</v>
      </c>
      <c r="J17" s="76"/>
      <c r="K17" s="77"/>
      <c r="L17" s="26"/>
      <c r="M17" s="75"/>
      <c r="N17" s="77"/>
    </row>
    <row r="18" spans="1:14" ht="15.75" thickBot="1" x14ac:dyDescent="0.3">
      <c r="A18" s="84" t="s">
        <v>37</v>
      </c>
      <c r="B18" s="228"/>
      <c r="C18" s="228"/>
      <c r="D18" s="228"/>
      <c r="E18" s="228"/>
      <c r="F18" s="42"/>
      <c r="G18" s="229" t="s">
        <v>38</v>
      </c>
      <c r="H18" s="230"/>
      <c r="I18" s="39">
        <f>SUM(I11:I17)</f>
        <v>0</v>
      </c>
      <c r="J18" s="85">
        <f>SUM(J11:J17)</f>
        <v>0</v>
      </c>
      <c r="K18" s="53">
        <f>SUM(K11:K17)</f>
        <v>0</v>
      </c>
      <c r="L18" s="26"/>
      <c r="M18" s="52">
        <f>IF(I18&gt;40,(SUM(M11:M17)-(N18))*1.5,IF(I18&lt;=40,(SUM(M11:M17))))</f>
        <v>0</v>
      </c>
      <c r="N18" s="53">
        <f>SUM(N11:N17)</f>
        <v>0</v>
      </c>
    </row>
    <row r="19" spans="1:14" ht="15.75" thickBot="1" x14ac:dyDescent="0.3">
      <c r="A19" s="42"/>
      <c r="B19" s="239"/>
      <c r="C19" s="239"/>
      <c r="D19" s="239"/>
      <c r="E19" s="239"/>
      <c r="F19" s="42"/>
      <c r="G19" s="54"/>
      <c r="H19" s="54"/>
      <c r="I19" s="55"/>
      <c r="J19" s="55"/>
      <c r="K19" s="55"/>
      <c r="L19" s="42"/>
      <c r="M19" s="56" t="s">
        <v>39</v>
      </c>
      <c r="N19" s="57">
        <f>IF(I18&gt;40,(SUM(N9+M18)),IF(I18&lt;=40,SUM(N9+M18-N18)))</f>
        <v>0</v>
      </c>
    </row>
    <row r="20" spans="1:14" ht="15.75" thickBot="1" x14ac:dyDescent="0.3">
      <c r="A20" s="26"/>
      <c r="B20" s="26"/>
      <c r="C20" s="26"/>
      <c r="D20" s="26"/>
      <c r="E20" s="30"/>
      <c r="F20" s="26"/>
      <c r="G20" s="26"/>
      <c r="H20" s="26"/>
      <c r="I20" s="26"/>
      <c r="J20" s="26"/>
      <c r="K20" s="26"/>
      <c r="L20" s="26"/>
      <c r="M20" s="26"/>
      <c r="N20" s="26"/>
    </row>
    <row r="21" spans="1:14" x14ac:dyDescent="0.25">
      <c r="A21" s="58" t="s">
        <v>40</v>
      </c>
      <c r="B21" s="59">
        <v>43290</v>
      </c>
      <c r="C21" s="60"/>
      <c r="D21" s="61"/>
      <c r="E21" s="61"/>
      <c r="F21" s="61"/>
      <c r="G21" s="61"/>
      <c r="H21" s="62"/>
      <c r="I21" s="63">
        <f t="shared" ref="I21:I27" si="1">SUM((H21-G21)*24,(F21-E21)*24,(D21-C21)*24)</f>
        <v>0</v>
      </c>
      <c r="J21" s="64"/>
      <c r="K21" s="65"/>
      <c r="L21" s="42"/>
      <c r="M21" s="66"/>
      <c r="N21" s="65"/>
    </row>
    <row r="22" spans="1:14" x14ac:dyDescent="0.25">
      <c r="A22" s="67" t="s">
        <v>41</v>
      </c>
      <c r="B22" s="68">
        <v>43291</v>
      </c>
      <c r="C22" s="69"/>
      <c r="D22" s="70"/>
      <c r="E22" s="70"/>
      <c r="F22" s="70"/>
      <c r="G22" s="70"/>
      <c r="H22" s="71"/>
      <c r="I22" s="72">
        <f t="shared" si="1"/>
        <v>0</v>
      </c>
      <c r="J22" s="73"/>
      <c r="K22" s="74"/>
      <c r="L22" s="42"/>
      <c r="M22" s="75"/>
      <c r="N22" s="74"/>
    </row>
    <row r="23" spans="1:14" x14ac:dyDescent="0.25">
      <c r="A23" s="67" t="s">
        <v>42</v>
      </c>
      <c r="B23" s="68">
        <v>43292</v>
      </c>
      <c r="C23" s="69"/>
      <c r="D23" s="70"/>
      <c r="E23" s="70"/>
      <c r="F23" s="70"/>
      <c r="G23" s="70"/>
      <c r="H23" s="71"/>
      <c r="I23" s="72">
        <f t="shared" si="1"/>
        <v>0</v>
      </c>
      <c r="J23" s="73"/>
      <c r="K23" s="74"/>
      <c r="L23" s="26"/>
      <c r="M23" s="75"/>
      <c r="N23" s="74"/>
    </row>
    <row r="24" spans="1:14" x14ac:dyDescent="0.25">
      <c r="A24" s="67" t="s">
        <v>43</v>
      </c>
      <c r="B24" s="68">
        <v>43293</v>
      </c>
      <c r="C24" s="69"/>
      <c r="D24" s="70"/>
      <c r="E24" s="70"/>
      <c r="F24" s="70"/>
      <c r="G24" s="70"/>
      <c r="H24" s="71"/>
      <c r="I24" s="72">
        <f t="shared" si="1"/>
        <v>0</v>
      </c>
      <c r="J24" s="73"/>
      <c r="K24" s="74"/>
      <c r="L24" s="26"/>
      <c r="M24" s="75"/>
      <c r="N24" s="74"/>
    </row>
    <row r="25" spans="1:14" x14ac:dyDescent="0.25">
      <c r="A25" s="67" t="s">
        <v>44</v>
      </c>
      <c r="B25" s="68">
        <v>43294</v>
      </c>
      <c r="C25" s="69"/>
      <c r="D25" s="70"/>
      <c r="E25" s="70"/>
      <c r="F25" s="70"/>
      <c r="G25" s="70"/>
      <c r="H25" s="71"/>
      <c r="I25" s="72">
        <f t="shared" si="1"/>
        <v>0</v>
      </c>
      <c r="J25" s="73"/>
      <c r="K25" s="74"/>
      <c r="L25" s="26"/>
      <c r="M25" s="75"/>
      <c r="N25" s="74"/>
    </row>
    <row r="26" spans="1:14" x14ac:dyDescent="0.25">
      <c r="A26" s="67" t="s">
        <v>45</v>
      </c>
      <c r="B26" s="68">
        <v>43295</v>
      </c>
      <c r="C26" s="69"/>
      <c r="D26" s="70"/>
      <c r="E26" s="70"/>
      <c r="F26" s="70"/>
      <c r="G26" s="70"/>
      <c r="H26" s="71"/>
      <c r="I26" s="72">
        <f t="shared" si="1"/>
        <v>0</v>
      </c>
      <c r="J26" s="76"/>
      <c r="K26" s="77"/>
      <c r="L26" s="26"/>
      <c r="M26" s="75"/>
      <c r="N26" s="77"/>
    </row>
    <row r="27" spans="1:14" ht="15.75" thickBot="1" x14ac:dyDescent="0.3">
      <c r="A27" s="78" t="s">
        <v>36</v>
      </c>
      <c r="B27" s="79">
        <v>43296</v>
      </c>
      <c r="C27" s="80"/>
      <c r="D27" s="81"/>
      <c r="E27" s="81"/>
      <c r="F27" s="81"/>
      <c r="G27" s="81"/>
      <c r="H27" s="82"/>
      <c r="I27" s="72">
        <f t="shared" si="1"/>
        <v>0</v>
      </c>
      <c r="J27" s="76"/>
      <c r="K27" s="77"/>
      <c r="L27" s="26"/>
      <c r="M27" s="75"/>
      <c r="N27" s="77"/>
    </row>
    <row r="28" spans="1:14" ht="15.75" thickBot="1" x14ac:dyDescent="0.3">
      <c r="A28" s="84" t="s">
        <v>37</v>
      </c>
      <c r="B28" s="228"/>
      <c r="C28" s="228"/>
      <c r="D28" s="228"/>
      <c r="E28" s="228"/>
      <c r="F28" s="42"/>
      <c r="G28" s="229" t="s">
        <v>38</v>
      </c>
      <c r="H28" s="230"/>
      <c r="I28" s="39">
        <f>SUM(I21:I27)</f>
        <v>0</v>
      </c>
      <c r="J28" s="85">
        <f>SUM(J21:J27)</f>
        <v>0</v>
      </c>
      <c r="K28" s="53">
        <f>SUM(K21:K27)</f>
        <v>0</v>
      </c>
      <c r="L28" s="26"/>
      <c r="M28" s="52">
        <f>IF(I28&gt;40,(SUM(M21:M27)-(N28))*1.5,IF(I28&lt;=40,(SUM(M21:M27))))</f>
        <v>0</v>
      </c>
      <c r="N28" s="53">
        <f>SUM(N21:N27)</f>
        <v>0</v>
      </c>
    </row>
    <row r="29" spans="1:14" ht="15.75" thickBot="1" x14ac:dyDescent="0.3">
      <c r="A29" s="42"/>
      <c r="B29" s="239"/>
      <c r="C29" s="239"/>
      <c r="D29" s="239"/>
      <c r="E29" s="239"/>
      <c r="F29" s="42"/>
      <c r="G29" s="54"/>
      <c r="H29" s="54"/>
      <c r="I29" s="55"/>
      <c r="J29" s="55"/>
      <c r="K29" s="55"/>
      <c r="L29" s="42"/>
      <c r="M29" s="56" t="s">
        <v>39</v>
      </c>
      <c r="N29" s="57">
        <f>IF(I28&gt;40,(SUM(N19+M28)),IF(I28&lt;=40,SUM(N19+M28-N28)))</f>
        <v>0</v>
      </c>
    </row>
    <row r="30" spans="1:14" ht="15.75" thickBot="1" x14ac:dyDescent="0.3">
      <c r="A30" s="26"/>
      <c r="B30" s="26"/>
      <c r="C30" s="26"/>
      <c r="D30" s="26"/>
      <c r="E30" s="30"/>
      <c r="F30" s="26"/>
      <c r="G30" s="26"/>
      <c r="H30" s="26"/>
      <c r="I30" s="26"/>
      <c r="J30" s="26"/>
      <c r="K30" s="26"/>
      <c r="L30" s="26"/>
      <c r="M30" s="26"/>
      <c r="N30" s="26"/>
    </row>
    <row r="31" spans="1:14" x14ac:dyDescent="0.25">
      <c r="A31" s="58" t="s">
        <v>40</v>
      </c>
      <c r="B31" s="59">
        <v>43297</v>
      </c>
      <c r="C31" s="60"/>
      <c r="D31" s="61"/>
      <c r="E31" s="61"/>
      <c r="F31" s="61"/>
      <c r="G31" s="61"/>
      <c r="H31" s="62"/>
      <c r="I31" s="63">
        <f t="shared" ref="I31:I37" si="2">SUM((H31-G31)*24,(F31-E31)*24,(D31-C31)*24)</f>
        <v>0</v>
      </c>
      <c r="J31" s="64"/>
      <c r="K31" s="65"/>
      <c r="L31" s="86"/>
      <c r="M31" s="66"/>
      <c r="N31" s="65"/>
    </row>
    <row r="32" spans="1:14" x14ac:dyDescent="0.25">
      <c r="A32" s="67" t="s">
        <v>41</v>
      </c>
      <c r="B32" s="68">
        <v>43298</v>
      </c>
      <c r="C32" s="69"/>
      <c r="D32" s="70"/>
      <c r="E32" s="70"/>
      <c r="F32" s="70"/>
      <c r="G32" s="70"/>
      <c r="H32" s="71"/>
      <c r="I32" s="72">
        <f t="shared" si="2"/>
        <v>0</v>
      </c>
      <c r="J32" s="73"/>
      <c r="K32" s="74"/>
      <c r="L32" s="86"/>
      <c r="M32" s="75"/>
      <c r="N32" s="74"/>
    </row>
    <row r="33" spans="1:14" x14ac:dyDescent="0.25">
      <c r="A33" s="67" t="s">
        <v>42</v>
      </c>
      <c r="B33" s="68">
        <v>43299</v>
      </c>
      <c r="C33" s="69"/>
      <c r="D33" s="70"/>
      <c r="E33" s="70"/>
      <c r="F33" s="70"/>
      <c r="G33" s="70"/>
      <c r="H33" s="71"/>
      <c r="I33" s="72">
        <f t="shared" si="2"/>
        <v>0</v>
      </c>
      <c r="J33" s="73"/>
      <c r="K33" s="74"/>
      <c r="L33" s="87"/>
      <c r="M33" s="75"/>
      <c r="N33" s="74"/>
    </row>
    <row r="34" spans="1:14" x14ac:dyDescent="0.25">
      <c r="A34" s="67" t="s">
        <v>43</v>
      </c>
      <c r="B34" s="68">
        <v>43300</v>
      </c>
      <c r="C34" s="69"/>
      <c r="D34" s="70"/>
      <c r="E34" s="70"/>
      <c r="F34" s="70"/>
      <c r="G34" s="70"/>
      <c r="H34" s="71"/>
      <c r="I34" s="72">
        <f t="shared" si="2"/>
        <v>0</v>
      </c>
      <c r="J34" s="73"/>
      <c r="K34" s="74"/>
      <c r="L34" s="87"/>
      <c r="M34" s="75"/>
      <c r="N34" s="74"/>
    </row>
    <row r="35" spans="1:14" x14ac:dyDescent="0.25">
      <c r="A35" s="67" t="s">
        <v>44</v>
      </c>
      <c r="B35" s="68">
        <v>43301</v>
      </c>
      <c r="C35" s="69"/>
      <c r="D35" s="70"/>
      <c r="E35" s="70"/>
      <c r="F35" s="70"/>
      <c r="G35" s="70"/>
      <c r="H35" s="71"/>
      <c r="I35" s="72">
        <f t="shared" si="2"/>
        <v>0</v>
      </c>
      <c r="J35" s="73"/>
      <c r="K35" s="74"/>
      <c r="L35" s="87"/>
      <c r="M35" s="75"/>
      <c r="N35" s="74"/>
    </row>
    <row r="36" spans="1:14" x14ac:dyDescent="0.25">
      <c r="A36" s="67" t="s">
        <v>45</v>
      </c>
      <c r="B36" s="68">
        <v>43302</v>
      </c>
      <c r="C36" s="69"/>
      <c r="D36" s="70"/>
      <c r="E36" s="70"/>
      <c r="F36" s="70"/>
      <c r="G36" s="70"/>
      <c r="H36" s="71"/>
      <c r="I36" s="72">
        <f t="shared" si="2"/>
        <v>0</v>
      </c>
      <c r="J36" s="76"/>
      <c r="K36" s="77"/>
      <c r="L36" s="87"/>
      <c r="M36" s="75"/>
      <c r="N36" s="77"/>
    </row>
    <row r="37" spans="1:14" ht="15.75" thickBot="1" x14ac:dyDescent="0.3">
      <c r="A37" s="78" t="s">
        <v>36</v>
      </c>
      <c r="B37" s="79">
        <v>43303</v>
      </c>
      <c r="C37" s="80"/>
      <c r="D37" s="81"/>
      <c r="E37" s="81"/>
      <c r="F37" s="81"/>
      <c r="G37" s="81"/>
      <c r="H37" s="82"/>
      <c r="I37" s="83">
        <f t="shared" si="2"/>
        <v>0</v>
      </c>
      <c r="J37" s="76"/>
      <c r="K37" s="77"/>
      <c r="L37" s="87"/>
      <c r="M37" s="75"/>
      <c r="N37" s="77"/>
    </row>
    <row r="38" spans="1:14" ht="15.75" thickBot="1" x14ac:dyDescent="0.3">
      <c r="A38" s="84" t="s">
        <v>37</v>
      </c>
      <c r="B38" s="228"/>
      <c r="C38" s="228"/>
      <c r="D38" s="228"/>
      <c r="E38" s="228"/>
      <c r="F38" s="42"/>
      <c r="G38" s="229" t="s">
        <v>38</v>
      </c>
      <c r="H38" s="230"/>
      <c r="I38" s="39">
        <f>SUM(I31:I37)</f>
        <v>0</v>
      </c>
      <c r="J38" s="85">
        <f>SUM(J31:J37)</f>
        <v>0</v>
      </c>
      <c r="K38" s="53">
        <f>SUM(K31:K37)</f>
        <v>0</v>
      </c>
      <c r="L38" s="26"/>
      <c r="M38" s="52">
        <f>IF(I38&gt;40,(SUM(M31:M37)-(N38))*1.5,IF(I38&lt;=40,(SUM(M31:M37))))</f>
        <v>0</v>
      </c>
      <c r="N38" s="53">
        <f>SUM(N31:N37)</f>
        <v>0</v>
      </c>
    </row>
    <row r="39" spans="1:14" ht="15.75" thickBot="1" x14ac:dyDescent="0.3">
      <c r="A39" s="42"/>
      <c r="B39" s="239"/>
      <c r="C39" s="239"/>
      <c r="D39" s="239"/>
      <c r="E39" s="239"/>
      <c r="F39" s="42"/>
      <c r="G39" s="54"/>
      <c r="H39" s="54"/>
      <c r="I39" s="55"/>
      <c r="J39" s="55"/>
      <c r="K39" s="55"/>
      <c r="L39" s="42"/>
      <c r="M39" s="56" t="s">
        <v>39</v>
      </c>
      <c r="N39" s="57">
        <f>IF(I38&gt;40,(SUM(N29+M38)),IF(I38&lt;=40,SUM(N29+M38-N38)))</f>
        <v>0</v>
      </c>
    </row>
    <row r="40" spans="1:14" ht="15.75" thickBot="1" x14ac:dyDescent="0.3">
      <c r="A40" s="26"/>
      <c r="B40" s="26"/>
      <c r="C40" s="26"/>
      <c r="D40" s="26"/>
      <c r="E40" s="30"/>
      <c r="F40" s="26"/>
      <c r="G40" s="26"/>
      <c r="H40" s="26"/>
      <c r="I40" s="26"/>
      <c r="J40" s="26"/>
      <c r="K40" s="26"/>
      <c r="L40" s="26"/>
      <c r="M40" s="26"/>
      <c r="N40" s="26"/>
    </row>
    <row r="41" spans="1:14" x14ac:dyDescent="0.25">
      <c r="A41" s="58" t="s">
        <v>40</v>
      </c>
      <c r="B41" s="59">
        <v>43304</v>
      </c>
      <c r="C41" s="60"/>
      <c r="D41" s="61"/>
      <c r="E41" s="61"/>
      <c r="F41" s="61"/>
      <c r="G41" s="61"/>
      <c r="H41" s="62"/>
      <c r="I41" s="88">
        <f t="shared" ref="I41:I47" si="3">SUM((H41-G41)*24,(F41-E41)*24,(D41-C41)*24)</f>
        <v>0</v>
      </c>
      <c r="J41" s="64"/>
      <c r="K41" s="65"/>
      <c r="L41" s="42"/>
      <c r="M41" s="89"/>
      <c r="N41" s="65"/>
    </row>
    <row r="42" spans="1:14" x14ac:dyDescent="0.25">
      <c r="A42" s="67" t="s">
        <v>41</v>
      </c>
      <c r="B42" s="68">
        <v>43305</v>
      </c>
      <c r="C42" s="69"/>
      <c r="D42" s="70"/>
      <c r="E42" s="70"/>
      <c r="F42" s="70"/>
      <c r="G42" s="70"/>
      <c r="H42" s="71"/>
      <c r="I42" s="90">
        <f t="shared" si="3"/>
        <v>0</v>
      </c>
      <c r="J42" s="73"/>
      <c r="K42" s="74"/>
      <c r="L42" s="42"/>
      <c r="M42" s="91"/>
      <c r="N42" s="92"/>
    </row>
    <row r="43" spans="1:14" x14ac:dyDescent="0.25">
      <c r="A43" s="67" t="s">
        <v>42</v>
      </c>
      <c r="B43" s="68">
        <v>43306</v>
      </c>
      <c r="C43" s="69"/>
      <c r="D43" s="70"/>
      <c r="E43" s="70"/>
      <c r="F43" s="70"/>
      <c r="G43" s="70"/>
      <c r="H43" s="71"/>
      <c r="I43" s="90">
        <f t="shared" si="3"/>
        <v>0</v>
      </c>
      <c r="J43" s="73"/>
      <c r="K43" s="74"/>
      <c r="L43" s="42"/>
      <c r="M43" s="91"/>
      <c r="N43" s="92"/>
    </row>
    <row r="44" spans="1:14" x14ac:dyDescent="0.25">
      <c r="A44" s="67" t="s">
        <v>46</v>
      </c>
      <c r="B44" s="68">
        <v>43307</v>
      </c>
      <c r="C44" s="69"/>
      <c r="D44" s="70"/>
      <c r="E44" s="70"/>
      <c r="F44" s="70"/>
      <c r="G44" s="70"/>
      <c r="H44" s="71"/>
      <c r="I44" s="90">
        <f t="shared" si="3"/>
        <v>0</v>
      </c>
      <c r="J44" s="73"/>
      <c r="K44" s="74"/>
      <c r="L44" s="42"/>
      <c r="M44" s="91"/>
      <c r="N44" s="92"/>
    </row>
    <row r="45" spans="1:14" x14ac:dyDescent="0.25">
      <c r="A45" s="67" t="s">
        <v>44</v>
      </c>
      <c r="B45" s="68">
        <v>43308</v>
      </c>
      <c r="C45" s="69"/>
      <c r="D45" s="70"/>
      <c r="E45" s="70"/>
      <c r="F45" s="70"/>
      <c r="G45" s="70"/>
      <c r="H45" s="71"/>
      <c r="I45" s="90">
        <f t="shared" si="3"/>
        <v>0</v>
      </c>
      <c r="J45" s="73"/>
      <c r="K45" s="74"/>
      <c r="L45" s="42"/>
      <c r="M45" s="91"/>
      <c r="N45" s="92"/>
    </row>
    <row r="46" spans="1:14" x14ac:dyDescent="0.25">
      <c r="A46" s="67" t="s">
        <v>45</v>
      </c>
      <c r="B46" s="68">
        <v>43309</v>
      </c>
      <c r="C46" s="69"/>
      <c r="D46" s="70"/>
      <c r="E46" s="70"/>
      <c r="F46" s="70"/>
      <c r="G46" s="70"/>
      <c r="H46" s="71"/>
      <c r="I46" s="90">
        <f t="shared" si="3"/>
        <v>0</v>
      </c>
      <c r="J46" s="76"/>
      <c r="K46" s="77"/>
      <c r="L46" s="42"/>
      <c r="M46" s="93"/>
      <c r="N46" s="74"/>
    </row>
    <row r="47" spans="1:14" ht="15.75" thickBot="1" x14ac:dyDescent="0.3">
      <c r="A47" s="78" t="s">
        <v>36</v>
      </c>
      <c r="B47" s="79">
        <v>43310</v>
      </c>
      <c r="C47" s="80"/>
      <c r="D47" s="81"/>
      <c r="E47" s="81"/>
      <c r="F47" s="81"/>
      <c r="G47" s="81"/>
      <c r="H47" s="82"/>
      <c r="I47" s="95">
        <f t="shared" si="3"/>
        <v>0</v>
      </c>
      <c r="J47" s="76"/>
      <c r="K47" s="77"/>
      <c r="L47" s="26"/>
      <c r="M47" s="93"/>
      <c r="N47" s="74"/>
    </row>
    <row r="48" spans="1:14" ht="15.75" thickBot="1" x14ac:dyDescent="0.3">
      <c r="A48" s="84" t="s">
        <v>37</v>
      </c>
      <c r="B48" s="240"/>
      <c r="C48" s="240"/>
      <c r="D48" s="240"/>
      <c r="E48" s="240"/>
      <c r="F48" s="42"/>
      <c r="G48" s="229" t="s">
        <v>38</v>
      </c>
      <c r="H48" s="230"/>
      <c r="I48" s="48">
        <f>SUM(I41:I47)</f>
        <v>0</v>
      </c>
      <c r="J48" s="85">
        <f>SUM(J41:J47)</f>
        <v>0</v>
      </c>
      <c r="K48" s="53">
        <f>SUM(K41:K47)</f>
        <v>0</v>
      </c>
      <c r="L48" s="26"/>
      <c r="M48" s="52">
        <f>IF(I48&gt;40,(SUM(M41:M47)-(N48))*1.5,IF(I48&lt;=40,(SUM(M41:M47))))</f>
        <v>0</v>
      </c>
      <c r="N48" s="53">
        <f>SUM(N41:N47)</f>
        <v>0</v>
      </c>
    </row>
    <row r="49" spans="1:14" ht="15.75" thickBot="1" x14ac:dyDescent="0.3">
      <c r="A49" s="42"/>
      <c r="B49" s="241"/>
      <c r="C49" s="241"/>
      <c r="D49" s="241"/>
      <c r="E49" s="241"/>
      <c r="F49" s="42"/>
      <c r="G49" s="54"/>
      <c r="H49" s="54"/>
      <c r="I49" s="55"/>
      <c r="J49" s="55"/>
      <c r="K49" s="55"/>
      <c r="L49" s="42"/>
      <c r="M49" s="56" t="s">
        <v>39</v>
      </c>
      <c r="N49" s="57">
        <f>IF(I48&gt;40,(SUM(N39+M48)),IF(I48&lt;=40,SUM(N39+M48-N48)))</f>
        <v>0</v>
      </c>
    </row>
    <row r="50" spans="1:14" ht="15.75" thickBot="1" x14ac:dyDescent="0.3">
      <c r="A50" s="42"/>
      <c r="B50" s="42"/>
      <c r="C50" s="42"/>
      <c r="D50" s="54"/>
      <c r="E50" s="54"/>
      <c r="F50" s="42"/>
      <c r="G50" s="54"/>
      <c r="H50" s="54"/>
      <c r="I50" s="55"/>
      <c r="J50" s="55"/>
      <c r="K50" s="55"/>
      <c r="L50" s="42"/>
      <c r="M50" s="96"/>
      <c r="N50" s="55"/>
    </row>
    <row r="51" spans="1:14" x14ac:dyDescent="0.25">
      <c r="A51" s="97" t="s">
        <v>40</v>
      </c>
      <c r="B51" s="98">
        <v>43311</v>
      </c>
      <c r="C51" s="60"/>
      <c r="D51" s="61"/>
      <c r="E51" s="61"/>
      <c r="F51" s="61"/>
      <c r="G51" s="61"/>
      <c r="H51" s="62"/>
      <c r="I51" s="99">
        <f>SUM((H51-G51)*24,(F51-E51)*24,(D51-C51)*24)</f>
        <v>0</v>
      </c>
      <c r="J51" s="89"/>
      <c r="K51" s="65"/>
      <c r="L51" s="42"/>
      <c r="M51" s="89"/>
      <c r="N51" s="65"/>
    </row>
    <row r="52" spans="1:14" ht="15.75" thickBot="1" x14ac:dyDescent="0.3">
      <c r="A52" s="100" t="s">
        <v>41</v>
      </c>
      <c r="B52" s="101">
        <v>43312</v>
      </c>
      <c r="C52" s="80"/>
      <c r="D52" s="81"/>
      <c r="E52" s="81"/>
      <c r="F52" s="81"/>
      <c r="G52" s="81"/>
      <c r="H52" s="82"/>
      <c r="I52" s="102">
        <f>SUM((H52-G52)*24,(F52-E52)*24,(D52-C52)*24)</f>
        <v>0</v>
      </c>
      <c r="J52" s="103"/>
      <c r="K52" s="104"/>
      <c r="L52" s="42"/>
      <c r="M52" s="103"/>
      <c r="N52" s="104"/>
    </row>
    <row r="53" spans="1:14" ht="15.75" thickBot="1" x14ac:dyDescent="0.3">
      <c r="A53" s="84" t="s">
        <v>37</v>
      </c>
      <c r="B53" s="105"/>
      <c r="C53" s="105"/>
      <c r="D53" s="105"/>
      <c r="E53" s="105"/>
      <c r="F53" s="42"/>
      <c r="G53" s="229" t="s">
        <v>38</v>
      </c>
      <c r="H53" s="230"/>
      <c r="I53" s="39">
        <f>SUM(I51:I52)</f>
        <v>0</v>
      </c>
      <c r="J53" s="106">
        <f>SUM(J51:J52)</f>
        <v>0</v>
      </c>
      <c r="K53" s="107">
        <f>SUM(K51:K52)</f>
        <v>0</v>
      </c>
      <c r="L53" s="55"/>
      <c r="M53" s="108">
        <f>IF(I53&gt;40,(SUM(M51:M52)-(N53))*1.5,IF(I53&lt;=40,(SUM(M51:M52))))</f>
        <v>0</v>
      </c>
      <c r="N53" s="107">
        <f>SUM(N51:N52)</f>
        <v>0</v>
      </c>
    </row>
    <row r="54" spans="1:14" ht="15.75" thickBot="1" x14ac:dyDescent="0.3">
      <c r="A54" s="42"/>
      <c r="B54" s="109"/>
      <c r="C54" s="109"/>
      <c r="D54" s="109"/>
      <c r="E54" s="109"/>
      <c r="F54" s="42"/>
      <c r="G54" s="54"/>
      <c r="H54" s="54"/>
      <c r="I54" s="55"/>
      <c r="J54" s="55"/>
      <c r="K54" s="55"/>
      <c r="L54" s="42"/>
      <c r="M54" s="56" t="s">
        <v>39</v>
      </c>
      <c r="N54" s="57">
        <f>IF(I53&gt;40,(SUM(N49+M53)),IF(I53&lt;=40,SUM(N49+M53-N53)))</f>
        <v>0</v>
      </c>
    </row>
    <row r="55" spans="1:14" ht="15.75" thickBot="1" x14ac:dyDescent="0.3">
      <c r="A55" s="42"/>
      <c r="B55" s="42"/>
      <c r="C55" s="42"/>
      <c r="D55" s="54"/>
      <c r="E55" s="54"/>
      <c r="F55" s="42"/>
      <c r="G55" s="54"/>
      <c r="H55" s="54"/>
      <c r="I55" s="55"/>
      <c r="J55" s="55"/>
      <c r="K55" s="55"/>
      <c r="L55" s="42"/>
      <c r="M55" s="96"/>
      <c r="N55" s="55"/>
    </row>
    <row r="56" spans="1:14" ht="15.75" thickBot="1" x14ac:dyDescent="0.3">
      <c r="A56" s="26"/>
      <c r="B56" s="26"/>
      <c r="C56" s="26"/>
      <c r="D56" s="54"/>
      <c r="E56" s="54"/>
      <c r="F56" s="42"/>
      <c r="G56" s="242" t="s">
        <v>47</v>
      </c>
      <c r="H56" s="243"/>
      <c r="I56" s="39">
        <f>SUM(I8+I18+I28+I38+I48+I53)-I6</f>
        <v>0</v>
      </c>
      <c r="J56" s="85">
        <f>SUM(J8+J18+J28+J38+J48+J53)</f>
        <v>0</v>
      </c>
      <c r="K56" s="53">
        <f>SUM(K8+K18+K28+K38+K48+K53)</f>
        <v>0</v>
      </c>
      <c r="L56" s="26"/>
      <c r="M56" s="242" t="s">
        <v>20</v>
      </c>
      <c r="N56" s="243"/>
    </row>
    <row r="57" spans="1:14" ht="15.75" thickBot="1" x14ac:dyDescent="0.3">
      <c r="A57" s="110" t="s">
        <v>55</v>
      </c>
      <c r="B57" s="111" t="s">
        <v>53</v>
      </c>
      <c r="C57" s="112"/>
      <c r="D57" s="113"/>
      <c r="E57" s="113"/>
      <c r="F57" s="42"/>
      <c r="G57" s="42"/>
      <c r="H57" s="42"/>
      <c r="I57" s="42"/>
      <c r="J57" s="42"/>
      <c r="K57" s="42"/>
      <c r="L57" s="26"/>
      <c r="M57" s="114" t="s">
        <v>49</v>
      </c>
      <c r="N57" s="48">
        <f>+N54</f>
        <v>0</v>
      </c>
    </row>
    <row r="58" spans="1:14" x14ac:dyDescent="0.25">
      <c r="A58" s="115" t="s">
        <v>77</v>
      </c>
      <c r="B58" s="116" t="s">
        <v>53</v>
      </c>
      <c r="C58" s="117"/>
      <c r="D58" s="113"/>
      <c r="E58" s="113"/>
      <c r="F58" s="26"/>
      <c r="G58" s="26"/>
      <c r="H58" s="26"/>
      <c r="I58" s="26"/>
      <c r="J58" s="26"/>
      <c r="K58" s="26"/>
      <c r="L58" s="26"/>
      <c r="M58" s="26"/>
      <c r="N58" s="26"/>
    </row>
    <row r="59" spans="1:14" x14ac:dyDescent="0.25">
      <c r="A59" s="115" t="s">
        <v>78</v>
      </c>
      <c r="B59" s="116" t="s">
        <v>53</v>
      </c>
      <c r="C59" s="117"/>
      <c r="D59" s="113"/>
      <c r="E59" s="113"/>
      <c r="F59" s="26"/>
      <c r="G59" s="26"/>
      <c r="H59" s="26"/>
      <c r="I59" s="26"/>
      <c r="J59" s="26"/>
      <c r="K59" s="26"/>
      <c r="L59" s="26"/>
      <c r="M59" s="26"/>
      <c r="N59" s="26"/>
    </row>
    <row r="60" spans="1:14" x14ac:dyDescent="0.25">
      <c r="A60" s="115" t="s">
        <v>79</v>
      </c>
      <c r="B60" s="116" t="s">
        <v>53</v>
      </c>
      <c r="C60" s="117"/>
      <c r="D60" s="207"/>
      <c r="E60" s="207"/>
      <c r="F60" s="26"/>
      <c r="G60" s="26"/>
      <c r="H60" s="26"/>
      <c r="I60" s="26"/>
      <c r="J60" s="26"/>
      <c r="K60" s="26"/>
      <c r="L60" s="26"/>
      <c r="M60" s="26"/>
      <c r="N60" s="26"/>
    </row>
    <row r="61" spans="1:14" x14ac:dyDescent="0.25">
      <c r="A61" s="118" t="s">
        <v>80</v>
      </c>
      <c r="B61" s="119" t="s">
        <v>53</v>
      </c>
      <c r="C61" s="120"/>
      <c r="D61" s="207"/>
      <c r="E61" s="207"/>
      <c r="F61" s="26"/>
      <c r="G61" s="26"/>
      <c r="H61" s="26"/>
      <c r="I61" s="26"/>
      <c r="J61" s="26"/>
      <c r="K61" s="26"/>
      <c r="L61" s="26"/>
      <c r="M61" s="26"/>
      <c r="N61" s="26"/>
    </row>
    <row r="62" spans="1:14" x14ac:dyDescent="0.25">
      <c r="A62" s="26"/>
      <c r="B62" s="26"/>
      <c r="C62" s="26"/>
      <c r="D62" s="207"/>
      <c r="E62" s="207"/>
      <c r="F62" s="26"/>
      <c r="G62" s="26"/>
      <c r="H62" s="26"/>
      <c r="I62" s="26"/>
      <c r="J62" s="26"/>
      <c r="K62" s="26"/>
      <c r="L62" s="26"/>
      <c r="M62" s="26"/>
      <c r="N62" s="26"/>
    </row>
    <row r="63" spans="1:14" x14ac:dyDescent="0.25">
      <c r="A63" s="26"/>
      <c r="B63" s="26"/>
      <c r="C63" s="26"/>
      <c r="D63" s="207"/>
      <c r="E63" s="207"/>
      <c r="F63" s="26"/>
      <c r="G63" s="26"/>
      <c r="H63" s="26"/>
      <c r="I63" s="26"/>
      <c r="J63" s="26"/>
      <c r="K63" s="26"/>
      <c r="L63" s="26"/>
      <c r="M63" s="26"/>
      <c r="N63" s="26"/>
    </row>
    <row r="64" spans="1:14" x14ac:dyDescent="0.25">
      <c r="A64" s="30" t="s">
        <v>50</v>
      </c>
      <c r="B64" s="26"/>
      <c r="C64" s="26"/>
      <c r="D64" s="26"/>
      <c r="E64" s="26"/>
      <c r="F64" s="26"/>
      <c r="G64" s="26"/>
      <c r="H64" s="26"/>
      <c r="I64" s="121" t="s">
        <v>24</v>
      </c>
      <c r="J64" s="246">
        <f ca="1">TODAY()</f>
        <v>43111</v>
      </c>
      <c r="K64" s="246"/>
      <c r="L64" s="26"/>
      <c r="M64" s="26"/>
      <c r="N64" s="26"/>
    </row>
    <row r="65" spans="1:14" x14ac:dyDescent="0.25">
      <c r="A65" s="30"/>
      <c r="B65" s="26"/>
      <c r="C65" s="26"/>
      <c r="D65" s="26"/>
      <c r="E65" s="26"/>
      <c r="F65" s="26"/>
      <c r="G65" s="26"/>
      <c r="H65" s="26"/>
      <c r="I65" s="122"/>
      <c r="J65" s="26"/>
      <c r="K65" s="30"/>
      <c r="L65" s="26"/>
      <c r="M65" s="26"/>
      <c r="N65" s="26"/>
    </row>
    <row r="66" spans="1:14" x14ac:dyDescent="0.25">
      <c r="A66" s="30" t="s">
        <v>51</v>
      </c>
      <c r="B66" s="26"/>
      <c r="C66" s="26"/>
      <c r="D66" s="26"/>
      <c r="E66" s="26"/>
      <c r="F66" s="26"/>
      <c r="G66" s="26"/>
      <c r="H66" s="26"/>
      <c r="I66" s="121" t="s">
        <v>24</v>
      </c>
      <c r="J66" s="246">
        <f ca="1">TODAY()</f>
        <v>43111</v>
      </c>
      <c r="K66" s="246"/>
      <c r="L66" s="26"/>
      <c r="M66" s="247"/>
      <c r="N66" s="247"/>
    </row>
    <row r="67" spans="1:14" x14ac:dyDescent="0.25">
      <c r="A67" s="23"/>
      <c r="B67" s="23"/>
      <c r="C67" s="23"/>
      <c r="D67" s="23"/>
      <c r="E67" s="23"/>
      <c r="F67" s="23"/>
      <c r="G67" s="23"/>
      <c r="H67" s="23"/>
      <c r="I67" s="23"/>
      <c r="J67" s="23"/>
      <c r="K67" s="123"/>
      <c r="L67" s="123"/>
      <c r="M67" s="124"/>
      <c r="N67" s="125"/>
    </row>
  </sheetData>
  <sheetProtection algorithmName="SHA-512" hashValue="9bvrv7MxgNZPoXAB/vAbtFIjw1yp7KCpfpRiL9j1AjFEg4NvjcWpkCMDniA0beg9h/JOkg6fQKi5KRG9BlC3sQ==" saltValue="b20WDud4CbOJHkeBNH4UMA==" spinCount="100000" sheet="1" objects="1" scenarios="1" selectLockedCells="1"/>
  <mergeCells count="27">
    <mergeCell ref="J66:K66"/>
    <mergeCell ref="M66:N66"/>
    <mergeCell ref="B49:E49"/>
    <mergeCell ref="G53:H53"/>
    <mergeCell ref="G56:H56"/>
    <mergeCell ref="M56:N56"/>
    <mergeCell ref="J64:K64"/>
    <mergeCell ref="B29:E29"/>
    <mergeCell ref="B38:E38"/>
    <mergeCell ref="G38:H38"/>
    <mergeCell ref="B39:E39"/>
    <mergeCell ref="B48:E48"/>
    <mergeCell ref="G48:H48"/>
    <mergeCell ref="B9:E9"/>
    <mergeCell ref="B18:E18"/>
    <mergeCell ref="G18:H18"/>
    <mergeCell ref="B19:E19"/>
    <mergeCell ref="B28:E28"/>
    <mergeCell ref="G28:H28"/>
    <mergeCell ref="B8:E8"/>
    <mergeCell ref="G8:H8"/>
    <mergeCell ref="I1:K1"/>
    <mergeCell ref="H2:J2"/>
    <mergeCell ref="B3:E3"/>
    <mergeCell ref="A6:E6"/>
    <mergeCell ref="F6:H6"/>
    <mergeCell ref="C2:E2"/>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Comments</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 Student</dc:creator>
  <cp:lastModifiedBy>GC Student</cp:lastModifiedBy>
  <cp:lastPrinted>2017-11-20T23:23:17Z</cp:lastPrinted>
  <dcterms:created xsi:type="dcterms:W3CDTF">2016-11-08T21:07:56Z</dcterms:created>
  <dcterms:modified xsi:type="dcterms:W3CDTF">2018-01-11T17:58:49Z</dcterms:modified>
</cp:coreProperties>
</file>